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450" windowWidth="15180" windowHeight="9345" tabRatio="854" activeTab="3"/>
  </bookViews>
  <sheets>
    <sheet name="gam" sheetId="1" r:id="rId1"/>
    <sheet name="gaf" sheetId="2" r:id="rId2"/>
    <sheet name="ritmica" sheetId="3" r:id="rId3"/>
    <sheet name="Christmas cup" sheetId="4" r:id="rId4"/>
  </sheets>
  <definedNames>
    <definedName name="_xlnm.Print_Titles" localSheetId="3">'Christmas cup'!$1:$7</definedName>
    <definedName name="_xlnm.Print_Titles" localSheetId="1">'gaf'!$1:$7</definedName>
    <definedName name="_xlnm.Print_Titles" localSheetId="0">'gam'!$1:$10</definedName>
    <definedName name="_xlnm.Print_Titles" localSheetId="2">'ritmica'!$1:$10</definedName>
  </definedNames>
  <calcPr fullCalcOnLoad="1"/>
</workbook>
</file>

<file path=xl/sharedStrings.xml><?xml version="1.0" encoding="utf-8"?>
<sst xmlns="http://schemas.openxmlformats.org/spreadsheetml/2006/main" count="335" uniqueCount="163">
  <si>
    <t>TOTALE</t>
  </si>
  <si>
    <t>SOCIETA'</t>
  </si>
  <si>
    <t>CL</t>
  </si>
  <si>
    <t>Impianto:</t>
  </si>
  <si>
    <t>Società  organizzatrice:</t>
  </si>
  <si>
    <t>Data:</t>
  </si>
  <si>
    <t xml:space="preserve"> FEDERAZIONE GINNASTICA D'ITALIA</t>
  </si>
  <si>
    <t>Prov.</t>
  </si>
  <si>
    <t xml:space="preserve">      Comitato Regionale Lombardia</t>
  </si>
  <si>
    <t>Pen.neutra</t>
  </si>
  <si>
    <t>Totali</t>
  </si>
  <si>
    <t>CR</t>
  </si>
  <si>
    <t>PRO MORTARA</t>
  </si>
  <si>
    <t>Palazzetto dello sport Mortara</t>
  </si>
  <si>
    <t>CHRISTMAS GYM 2015</t>
  </si>
  <si>
    <t>TEAM ANNI VERDI</t>
  </si>
  <si>
    <t>Illuminati Matteo</t>
  </si>
  <si>
    <t>Maspero Andrea</t>
  </si>
  <si>
    <t>Nascimbeni Riccardo</t>
  </si>
  <si>
    <t>Moretti Paolo</t>
  </si>
  <si>
    <t>Sangiorgi Samuele</t>
  </si>
  <si>
    <t>Minitrampolino</t>
  </si>
  <si>
    <t>Volt-cubone</t>
  </si>
  <si>
    <t>Parallele</t>
  </si>
  <si>
    <t>PV</t>
  </si>
  <si>
    <t>MADAS</t>
  </si>
  <si>
    <t>MI</t>
  </si>
  <si>
    <t>3^ LIVELLO 3/4^ FASCIA  GAM</t>
  </si>
  <si>
    <t>1^ LIVELLO  1^ FASCIA  GAF</t>
  </si>
  <si>
    <t>Balasini Matilde</t>
  </si>
  <si>
    <t>Ravelli Maria Perla</t>
  </si>
  <si>
    <t>Scarati Alessia</t>
  </si>
  <si>
    <t>Suolo</t>
  </si>
  <si>
    <t>Volteggio / cubone</t>
  </si>
  <si>
    <t>2^ LIVELLO  1^ FASCIA  GAF</t>
  </si>
  <si>
    <t>PROPATRIA 1883</t>
  </si>
  <si>
    <t>Ciudinu Alessandra</t>
  </si>
  <si>
    <t>Di Leo Benedetta Maria</t>
  </si>
  <si>
    <t>Testa Marta</t>
  </si>
  <si>
    <t>Zanella Aurora</t>
  </si>
  <si>
    <t>Trave</t>
  </si>
  <si>
    <t>Picolla Camilla</t>
  </si>
  <si>
    <t>Tagliabue Cecilia</t>
  </si>
  <si>
    <t>De Salvo Lucia</t>
  </si>
  <si>
    <t>LO</t>
  </si>
  <si>
    <t>Bettani Chiara</t>
  </si>
  <si>
    <t>Bossi Giulia</t>
  </si>
  <si>
    <t>Pancotti Sara</t>
  </si>
  <si>
    <t>CAPRALBESE</t>
  </si>
  <si>
    <t>Ferrari Alice</t>
  </si>
  <si>
    <t>Della Torre Eleonora</t>
  </si>
  <si>
    <t>Gatta Melissa</t>
  </si>
  <si>
    <t>Tavani Gloria</t>
  </si>
  <si>
    <t>Tavani Ginevra</t>
  </si>
  <si>
    <t>G.GINNICO CASALPUSTERLENGO B</t>
  </si>
  <si>
    <t>G.GINNICO CASALPUSTERLENGO A</t>
  </si>
  <si>
    <t>Avaldi Giulia</t>
  </si>
  <si>
    <t>Dosio Margherita</t>
  </si>
  <si>
    <t>Ferrari Alessia</t>
  </si>
  <si>
    <t>JUVENTUS NOVA MELZO</t>
  </si>
  <si>
    <t>Ferri Nadia</t>
  </si>
  <si>
    <t>Nuovo Veronica</t>
  </si>
  <si>
    <t>Fratus Susanna</t>
  </si>
  <si>
    <t>Zangrandi Gaia</t>
  </si>
  <si>
    <t>2^ LIVELLO  2^ FASCIA  GAF</t>
  </si>
  <si>
    <t>Mallia Elena</t>
  </si>
  <si>
    <t>Marani Maya</t>
  </si>
  <si>
    <t>Sarti Giulia</t>
  </si>
  <si>
    <t>Valenzini Eloisa</t>
  </si>
  <si>
    <t>Siesa Gloria</t>
  </si>
  <si>
    <t>Andreiov Francesca</t>
  </si>
  <si>
    <t>Gatta Francesca Stefania</t>
  </si>
  <si>
    <t>Fontana Martina</t>
  </si>
  <si>
    <t>Filipazzi Sara</t>
  </si>
  <si>
    <t>Piacentini Martina</t>
  </si>
  <si>
    <t>Saladanna Giada</t>
  </si>
  <si>
    <t>2^ LIVELLO  3/4^ FASCIA  GAF</t>
  </si>
  <si>
    <t>Violante Alessia</t>
  </si>
  <si>
    <t>Corona Giulia</t>
  </si>
  <si>
    <t>Campanelli Benedetta</t>
  </si>
  <si>
    <t>Cazzola Veronica</t>
  </si>
  <si>
    <t>Degli Alberti Sara</t>
  </si>
  <si>
    <t>Colombo Alice</t>
  </si>
  <si>
    <t>Lattanzio Serena</t>
  </si>
  <si>
    <t>Paparella Miriana</t>
  </si>
  <si>
    <t>2^ LIVELLO  OPEN  GAF</t>
  </si>
  <si>
    <t>Bazzicchi Beatrice</t>
  </si>
  <si>
    <t>Di Leo Maria Vittoria</t>
  </si>
  <si>
    <t>Laricci Giulia</t>
  </si>
  <si>
    <t>SPORTINSIEME</t>
  </si>
  <si>
    <t>CO</t>
  </si>
  <si>
    <t>Gallarotti Federica</t>
  </si>
  <si>
    <t>Begarelli Chiara</t>
  </si>
  <si>
    <t>Bernardini Gaia</t>
  </si>
  <si>
    <t>Santi Chiara</t>
  </si>
  <si>
    <t xml:space="preserve">G.GINNICO CASALPUSTERLENGO </t>
  </si>
  <si>
    <t>Delledonne Elisa</t>
  </si>
  <si>
    <t>Zanoni Chiara</t>
  </si>
  <si>
    <t>Zanoni Dafne</t>
  </si>
  <si>
    <t>3^ LIVELLO  1^ FASCIA  GAF</t>
  </si>
  <si>
    <t>Bruno Ludovica</t>
  </si>
  <si>
    <t>Galluzzi Sara</t>
  </si>
  <si>
    <t>Rasori Bianca</t>
  </si>
  <si>
    <t>Russo Gaia</t>
  </si>
  <si>
    <t>3^ LIVELLO  2^ FASCIA  GAF</t>
  </si>
  <si>
    <t>3^ LIVELLO  OPEN  GAF</t>
  </si>
  <si>
    <t>Cameli Francesca</t>
  </si>
  <si>
    <t>Hilali Jasmine</t>
  </si>
  <si>
    <t>Maties Daiana Giorgiana</t>
  </si>
  <si>
    <t>Musina Alice</t>
  </si>
  <si>
    <t>Vicentini Sofia</t>
  </si>
  <si>
    <t>Crotta Elisa</t>
  </si>
  <si>
    <t>Ginocchio Virginia</t>
  </si>
  <si>
    <t>Casarini Sara</t>
  </si>
  <si>
    <t>Montagna Sharon</t>
  </si>
  <si>
    <t>Cesana Elisa</t>
  </si>
  <si>
    <t>Amore Alessia</t>
  </si>
  <si>
    <t>Scaglia Alessia Sofia</t>
  </si>
  <si>
    <t>Rossi Vanessa</t>
  </si>
  <si>
    <t>Celora Giuditta</t>
  </si>
  <si>
    <t>Grasso Veronica</t>
  </si>
  <si>
    <t>Raimondi Giulia</t>
  </si>
  <si>
    <t>Sansovini Chiara</t>
  </si>
  <si>
    <t>Mazzei Alessia</t>
  </si>
  <si>
    <t>Rinaldi Elena</t>
  </si>
  <si>
    <t>Akhrif Omnia</t>
  </si>
  <si>
    <t>1°  FASCIA  RITMICA  senza attrezzi</t>
  </si>
  <si>
    <t>GEAS  GINNASTICA</t>
  </si>
  <si>
    <t>Collettivo Combinato</t>
  </si>
  <si>
    <t>Esercizio 1^ coppia</t>
  </si>
  <si>
    <t>Esercizio 2^ coppia</t>
  </si>
  <si>
    <t>Penal.neutra</t>
  </si>
  <si>
    <t>2°  FASCIA  RITMICA  senza attrezzi</t>
  </si>
  <si>
    <t>GINN.MODERNA LEGNANO</t>
  </si>
  <si>
    <t>GEAS GINNASTICA</t>
  </si>
  <si>
    <t>OPEN   RITMICA  senza attrezzi</t>
  </si>
  <si>
    <t>2°  FASCIA  RITMICA  con attrezzi</t>
  </si>
  <si>
    <t>3/4°  FASCIA  RITMICA con attrezzi</t>
  </si>
  <si>
    <t>POL. BREMBATE SOPRA</t>
  </si>
  <si>
    <t>BG</t>
  </si>
  <si>
    <t>SQUADRE</t>
  </si>
  <si>
    <t>GEAS</t>
  </si>
  <si>
    <t>GINN. MODERNA LEGNANO</t>
  </si>
  <si>
    <t>CASALPUSTERLENGO</t>
  </si>
  <si>
    <t>GAM</t>
  </si>
  <si>
    <t>GAF</t>
  </si>
  <si>
    <t>1L-1F</t>
  </si>
  <si>
    <t>2L-1F</t>
  </si>
  <si>
    <t>2L-2F</t>
  </si>
  <si>
    <t>2L-3/4F</t>
  </si>
  <si>
    <t>2L-Open</t>
  </si>
  <si>
    <t>3L-1F</t>
  </si>
  <si>
    <t>3L-2F</t>
  </si>
  <si>
    <t>3L-Open</t>
  </si>
  <si>
    <t>RITMICA</t>
  </si>
  <si>
    <t>1F-senza Attrezzi</t>
  </si>
  <si>
    <t>2F-con Attrezzi</t>
  </si>
  <si>
    <t>Open senza Attr.</t>
  </si>
  <si>
    <t>2F- con attrezzi</t>
  </si>
  <si>
    <t>3/4 F - con attrezzi</t>
  </si>
  <si>
    <t>CHRISTMAS CUP</t>
  </si>
  <si>
    <t>Punti speciali</t>
  </si>
  <si>
    <t>Special Christamas cup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</si>
</sst>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_-* #,##0.00_-;\-* #,##0.00_-;_-* &quot;-&quot;???_-;_-@_-"/>
    <numFmt numFmtId="177" formatCode="_-* #,##0.0_-;\-* #,##0.0_-;_-* &quot;-&quot;???_-;_-@_-"/>
    <numFmt numFmtId="178" formatCode="_-* #,##0_-;\-* #,##0_-;_-* &quot;-&quot;???_-;_-@_-"/>
    <numFmt numFmtId="179" formatCode="[$-410]dddd\ d\ mmmm\ yyyy"/>
    <numFmt numFmtId="180" formatCode="[$-410]d\ mmmm\ yyyy;@"/>
    <numFmt numFmtId="181" formatCode="[$-410]d\-mmm\-yy;@"/>
  </numFmts>
  <fonts count="4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i/>
      <sz val="10"/>
      <name val="Century Schoolbook"/>
      <family val="1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1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2" fontId="0" fillId="0" borderId="17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5" fillId="34" borderId="1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right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5" fillId="34" borderId="16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35" borderId="25" xfId="0" applyFont="1" applyFill="1" applyBorder="1" applyAlignment="1">
      <alignment vertical="center"/>
    </xf>
    <xf numFmtId="0" fontId="5" fillId="37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27" xfId="0" applyNumberFormat="1" applyFont="1" applyBorder="1" applyAlignment="1">
      <alignment/>
    </xf>
    <xf numFmtId="2" fontId="6" fillId="0" borderId="28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30" xfId="0" applyNumberFormat="1" applyFont="1" applyBorder="1" applyAlignment="1">
      <alignment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/>
    </xf>
    <xf numFmtId="2" fontId="6" fillId="0" borderId="33" xfId="0" applyNumberFormat="1" applyFont="1" applyBorder="1" applyAlignment="1">
      <alignment horizontal="center"/>
    </xf>
    <xf numFmtId="2" fontId="6" fillId="0" borderId="30" xfId="0" applyNumberFormat="1" applyFont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3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34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181" fontId="0" fillId="0" borderId="0" xfId="0" applyNumberForma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5" fillId="34" borderId="36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showGridLines="0" zoomScalePageLayoutView="0" workbookViewId="0" topLeftCell="A4">
      <selection activeCell="A22" sqref="A22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4" width="9.7109375" style="1" customWidth="1"/>
    <col min="5" max="6" width="9.00390625" style="1" customWidth="1"/>
    <col min="7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6" t="s">
        <v>6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>
      <c r="A2" s="87" t="s">
        <v>8</v>
      </c>
      <c r="B2" s="87"/>
      <c r="C2" s="87"/>
      <c r="D2" s="87"/>
      <c r="E2" s="87"/>
      <c r="F2" s="87"/>
      <c r="G2" s="87"/>
      <c r="H2" s="87"/>
      <c r="I2" s="87"/>
    </row>
    <row r="3" spans="2:3" s="8" customFormat="1" ht="13.5" customHeight="1">
      <c r="B3" s="8" t="s">
        <v>4</v>
      </c>
      <c r="C3" s="31" t="s">
        <v>12</v>
      </c>
    </row>
    <row r="4" spans="2:3" s="8" customFormat="1" ht="13.5" customHeight="1">
      <c r="B4" s="8" t="s">
        <v>3</v>
      </c>
      <c r="C4" s="31" t="s">
        <v>13</v>
      </c>
    </row>
    <row r="5" spans="2:5" s="8" customFormat="1" ht="13.5" customHeight="1">
      <c r="B5" s="8" t="s">
        <v>5</v>
      </c>
      <c r="C5" s="89">
        <v>42351</v>
      </c>
      <c r="D5" s="89"/>
      <c r="E5" s="41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8" t="s">
        <v>14</v>
      </c>
      <c r="B7" s="88"/>
      <c r="C7" s="88"/>
      <c r="D7" s="88"/>
      <c r="E7" s="88"/>
      <c r="F7" s="88"/>
      <c r="G7" s="88"/>
      <c r="H7" s="88"/>
      <c r="I7" s="88"/>
      <c r="J7" s="12"/>
    </row>
    <row r="8" spans="1:10" s="5" customFormat="1" ht="27" customHeight="1">
      <c r="A8" s="88" t="s">
        <v>27</v>
      </c>
      <c r="B8" s="88"/>
      <c r="C8" s="88"/>
      <c r="D8" s="88"/>
      <c r="E8" s="88"/>
      <c r="F8" s="88"/>
      <c r="G8" s="88"/>
      <c r="H8" s="88"/>
      <c r="I8" s="8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5.5" customHeight="1">
      <c r="A10" s="30" t="s">
        <v>2</v>
      </c>
      <c r="B10" s="29" t="s">
        <v>1</v>
      </c>
      <c r="C10" s="30" t="s">
        <v>7</v>
      </c>
      <c r="D10" s="45" t="s">
        <v>32</v>
      </c>
      <c r="E10" s="45" t="s">
        <v>21</v>
      </c>
      <c r="F10" s="47" t="s">
        <v>22</v>
      </c>
      <c r="G10" s="46" t="s">
        <v>23</v>
      </c>
      <c r="H10" s="35" t="s">
        <v>9</v>
      </c>
      <c r="I10" s="39" t="s">
        <v>0</v>
      </c>
    </row>
    <row r="11" spans="1:9" ht="15" customHeight="1">
      <c r="A11" s="85">
        <v>1</v>
      </c>
      <c r="B11" s="49" t="s">
        <v>15</v>
      </c>
      <c r="C11" s="36" t="s">
        <v>24</v>
      </c>
      <c r="D11" s="16"/>
      <c r="E11" s="44"/>
      <c r="F11" s="16"/>
      <c r="G11" s="18"/>
      <c r="H11" s="20"/>
      <c r="I11" s="21">
        <f aca="true" t="shared" si="0" ref="I11:I19">I12</f>
        <v>120.50000000000001</v>
      </c>
    </row>
    <row r="12" spans="1:9" ht="15" customHeight="1">
      <c r="A12" s="85"/>
      <c r="B12" s="14" t="s">
        <v>16</v>
      </c>
      <c r="C12" s="13"/>
      <c r="D12" s="17">
        <v>13.1</v>
      </c>
      <c r="E12" s="17">
        <v>13.8</v>
      </c>
      <c r="F12" s="17">
        <v>14</v>
      </c>
      <c r="G12" s="19">
        <v>13.6</v>
      </c>
      <c r="H12" s="20"/>
      <c r="I12" s="21">
        <f t="shared" si="0"/>
        <v>120.50000000000001</v>
      </c>
    </row>
    <row r="13" spans="1:9" ht="15" customHeight="1">
      <c r="A13" s="85"/>
      <c r="B13" s="15" t="s">
        <v>17</v>
      </c>
      <c r="C13" s="13"/>
      <c r="D13" s="17"/>
      <c r="E13" s="17"/>
      <c r="F13" s="17"/>
      <c r="G13" s="19"/>
      <c r="H13" s="20"/>
      <c r="I13" s="21">
        <f t="shared" si="0"/>
        <v>120.50000000000001</v>
      </c>
    </row>
    <row r="14" spans="1:9" ht="15" customHeight="1">
      <c r="A14" s="85"/>
      <c r="B14" s="24" t="s">
        <v>18</v>
      </c>
      <c r="C14" s="13"/>
      <c r="D14" s="17"/>
      <c r="E14" s="17"/>
      <c r="F14" s="17">
        <v>13.4</v>
      </c>
      <c r="G14" s="19">
        <v>12.6</v>
      </c>
      <c r="H14" s="20"/>
      <c r="I14" s="21">
        <f t="shared" si="0"/>
        <v>120.50000000000001</v>
      </c>
    </row>
    <row r="15" spans="1:9" ht="15" customHeight="1">
      <c r="A15" s="85"/>
      <c r="B15" s="24" t="s">
        <v>19</v>
      </c>
      <c r="C15" s="13"/>
      <c r="D15" s="17">
        <v>13</v>
      </c>
      <c r="E15" s="17">
        <v>13.4</v>
      </c>
      <c r="F15" s="17"/>
      <c r="G15" s="19">
        <v>12.6</v>
      </c>
      <c r="H15" s="20"/>
      <c r="I15" s="21">
        <f t="shared" si="0"/>
        <v>120.50000000000001</v>
      </c>
    </row>
    <row r="16" spans="1:9" ht="15" customHeight="1">
      <c r="A16" s="85"/>
      <c r="B16" s="24" t="s">
        <v>20</v>
      </c>
      <c r="C16" s="13"/>
      <c r="D16" s="17">
        <v>12.7</v>
      </c>
      <c r="E16" s="17">
        <v>13.9</v>
      </c>
      <c r="F16" s="17">
        <v>13.2</v>
      </c>
      <c r="G16" s="19"/>
      <c r="H16" s="20"/>
      <c r="I16" s="21">
        <f t="shared" si="0"/>
        <v>120.50000000000001</v>
      </c>
    </row>
    <row r="17" spans="1:9" ht="15" customHeight="1">
      <c r="A17" s="85"/>
      <c r="B17" s="24"/>
      <c r="C17" s="13"/>
      <c r="D17" s="17"/>
      <c r="E17" s="17"/>
      <c r="F17" s="17"/>
      <c r="G17" s="19"/>
      <c r="H17" s="20"/>
      <c r="I17" s="21">
        <f t="shared" si="0"/>
        <v>120.50000000000001</v>
      </c>
    </row>
    <row r="18" spans="1:9" ht="15" customHeight="1">
      <c r="A18" s="85"/>
      <c r="B18" s="24"/>
      <c r="C18" s="13"/>
      <c r="D18" s="17"/>
      <c r="E18" s="17"/>
      <c r="F18" s="17"/>
      <c r="G18" s="19"/>
      <c r="H18" s="20"/>
      <c r="I18" s="21">
        <f t="shared" si="0"/>
        <v>120.50000000000001</v>
      </c>
    </row>
    <row r="19" spans="1:9" ht="15" customHeight="1">
      <c r="A19" s="85"/>
      <c r="B19" s="24"/>
      <c r="C19" s="13"/>
      <c r="D19" s="17"/>
      <c r="E19" s="17"/>
      <c r="F19" s="17"/>
      <c r="G19" s="19"/>
      <c r="H19" s="20"/>
      <c r="I19" s="21">
        <f t="shared" si="0"/>
        <v>120.50000000000001</v>
      </c>
    </row>
    <row r="20" spans="1:9" ht="15" customHeight="1">
      <c r="A20" s="85"/>
      <c r="B20" s="24"/>
      <c r="C20" s="13"/>
      <c r="D20" s="25"/>
      <c r="E20" s="25"/>
      <c r="F20" s="25"/>
      <c r="G20" s="26"/>
      <c r="H20" s="20"/>
      <c r="I20" s="21">
        <f>I21</f>
        <v>120.50000000000001</v>
      </c>
    </row>
    <row r="21" spans="1:9" ht="15.75">
      <c r="A21" s="85"/>
      <c r="B21" s="28" t="s">
        <v>10</v>
      </c>
      <c r="C21" s="27"/>
      <c r="D21" s="23">
        <f>SUM(D12:D20)</f>
        <v>38.8</v>
      </c>
      <c r="E21" s="23">
        <f>SUM(E12:E20)</f>
        <v>41.1</v>
      </c>
      <c r="F21" s="23">
        <f>SUM(F12:F20)</f>
        <v>40.599999999999994</v>
      </c>
      <c r="G21" s="23">
        <f>SUM(G12:G20)</f>
        <v>38.8</v>
      </c>
      <c r="H21" s="23"/>
      <c r="I21" s="22">
        <f>SUM(D21:G21)-MIN(D21:G21)</f>
        <v>120.50000000000001</v>
      </c>
    </row>
  </sheetData>
  <sheetProtection/>
  <mergeCells count="6">
    <mergeCell ref="A11:A21"/>
    <mergeCell ref="A1:I1"/>
    <mergeCell ref="A2:I2"/>
    <mergeCell ref="A8:I8"/>
    <mergeCell ref="C5:D5"/>
    <mergeCell ref="A7:I7"/>
  </mergeCells>
  <printOptions horizontalCentered="1"/>
  <pageMargins left="0" right="0" top="0.3937007874015748" bottom="0" header="1.1811023622047245" footer="0.5118110236220472"/>
  <pageSetup fitToHeight="7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J211"/>
  <sheetViews>
    <sheetView zoomScalePageLayoutView="0" workbookViewId="0" topLeftCell="A188">
      <selection activeCell="G208" sqref="G208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8" width="10.140625" style="1" customWidth="1"/>
    <col min="9" max="9" width="14.140625" style="1" customWidth="1"/>
  </cols>
  <sheetData>
    <row r="1" spans="1:9" ht="17.25" customHeight="1">
      <c r="A1" s="86" t="str">
        <f>gam!A1</f>
        <v> FEDERAZIONE GINNASTICA D'ITALIA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>
      <c r="A2" s="86" t="str">
        <f>gam!A2</f>
        <v>      Comitato Regionale Lombardia</v>
      </c>
      <c r="B2" s="86"/>
      <c r="C2" s="86"/>
      <c r="D2" s="86"/>
      <c r="E2" s="86"/>
      <c r="F2" s="86"/>
      <c r="G2" s="86"/>
      <c r="H2" s="86"/>
      <c r="I2" s="86"/>
    </row>
    <row r="3" spans="2:3" s="8" customFormat="1" ht="13.5" customHeight="1">
      <c r="B3" s="8" t="str">
        <f>gam!B3</f>
        <v>Società  organizzatrice:</v>
      </c>
      <c r="C3" s="31" t="str">
        <f>gam!C3</f>
        <v>PRO MORTARA</v>
      </c>
    </row>
    <row r="4" spans="2:3" s="8" customFormat="1" ht="13.5" customHeight="1">
      <c r="B4" s="8" t="str">
        <f>gam!B4</f>
        <v>Impianto:</v>
      </c>
      <c r="C4" s="31" t="str">
        <f>gam!C4</f>
        <v>Palazzetto dello sport Mortara</v>
      </c>
    </row>
    <row r="5" spans="1:5" s="8" customFormat="1" ht="13.5" customHeight="1">
      <c r="A5" s="8">
        <f>gam!A5</f>
        <v>0</v>
      </c>
      <c r="B5" s="8" t="str">
        <f>gam!B5</f>
        <v>Data:</v>
      </c>
      <c r="C5" s="90">
        <f>gam!C5</f>
        <v>42351</v>
      </c>
      <c r="D5" s="90"/>
      <c r="E5" s="42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8" t="str">
        <f>gam!A7</f>
        <v>CHRISTMAS GYM 2015</v>
      </c>
      <c r="B7" s="88"/>
      <c r="C7" s="88"/>
      <c r="D7" s="88"/>
      <c r="E7" s="88"/>
      <c r="F7" s="88"/>
      <c r="G7" s="88"/>
      <c r="H7" s="88"/>
      <c r="I7" s="88"/>
      <c r="J7" s="12"/>
    </row>
    <row r="8" spans="1:10" s="5" customFormat="1" ht="27" customHeight="1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11"/>
    </row>
    <row r="9" spans="1:10" s="5" customFormat="1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9" s="4" customFormat="1" ht="26.25" customHeight="1">
      <c r="A10" s="30" t="s">
        <v>2</v>
      </c>
      <c r="B10" s="29" t="s">
        <v>1</v>
      </c>
      <c r="C10" s="30" t="s">
        <v>7</v>
      </c>
      <c r="D10" s="43" t="s">
        <v>32</v>
      </c>
      <c r="E10" s="43" t="s">
        <v>21</v>
      </c>
      <c r="F10" s="50" t="s">
        <v>33</v>
      </c>
      <c r="G10" s="35"/>
      <c r="H10" s="35" t="s">
        <v>9</v>
      </c>
      <c r="I10" s="39" t="s">
        <v>0</v>
      </c>
    </row>
    <row r="11" spans="1:9" s="4" customFormat="1" ht="15" customHeight="1">
      <c r="A11" s="85">
        <v>1</v>
      </c>
      <c r="B11" s="49" t="s">
        <v>25</v>
      </c>
      <c r="C11" s="36" t="s">
        <v>26</v>
      </c>
      <c r="D11" s="37"/>
      <c r="E11" s="37"/>
      <c r="F11" s="37"/>
      <c r="G11" s="38"/>
      <c r="H11" s="20"/>
      <c r="I11" s="21">
        <f>I16</f>
        <v>102.80000000000001</v>
      </c>
    </row>
    <row r="12" spans="1:9" s="4" customFormat="1" ht="15" customHeight="1">
      <c r="A12" s="85"/>
      <c r="B12" s="32" t="s">
        <v>29</v>
      </c>
      <c r="C12" s="13"/>
      <c r="D12" s="17">
        <v>10.9</v>
      </c>
      <c r="E12" s="17">
        <v>12.1</v>
      </c>
      <c r="F12" s="17">
        <v>11.9</v>
      </c>
      <c r="G12" s="19"/>
      <c r="H12" s="20"/>
      <c r="I12" s="21">
        <f>I16</f>
        <v>102.80000000000001</v>
      </c>
    </row>
    <row r="13" spans="1:9" s="4" customFormat="1" ht="15" customHeight="1">
      <c r="A13" s="85"/>
      <c r="B13" s="33" t="s">
        <v>30</v>
      </c>
      <c r="C13" s="13"/>
      <c r="D13" s="17">
        <v>10.7</v>
      </c>
      <c r="E13" s="17">
        <v>12</v>
      </c>
      <c r="F13" s="17">
        <v>11.1</v>
      </c>
      <c r="G13" s="19"/>
      <c r="H13" s="20"/>
      <c r="I13" s="21" t="e">
        <f>I14</f>
        <v>#REF!</v>
      </c>
    </row>
    <row r="14" spans="1:9" s="4" customFormat="1" ht="15" customHeight="1">
      <c r="A14" s="85"/>
      <c r="B14" s="34" t="s">
        <v>31</v>
      </c>
      <c r="C14" s="13"/>
      <c r="D14" s="17">
        <v>10.5</v>
      </c>
      <c r="E14" s="17">
        <v>12</v>
      </c>
      <c r="F14" s="17">
        <v>11.6</v>
      </c>
      <c r="G14" s="19"/>
      <c r="H14" s="20"/>
      <c r="I14" s="21" t="e">
        <f>I15</f>
        <v>#REF!</v>
      </c>
    </row>
    <row r="15" spans="1:9" s="4" customFormat="1" ht="15" customHeight="1">
      <c r="A15" s="85"/>
      <c r="B15" s="34"/>
      <c r="C15" s="13"/>
      <c r="D15" s="17"/>
      <c r="E15" s="17"/>
      <c r="F15" s="17"/>
      <c r="G15" s="19"/>
      <c r="H15" s="20"/>
      <c r="I15" s="21" t="e">
        <f>#REF!</f>
        <v>#REF!</v>
      </c>
    </row>
    <row r="16" spans="1:9" s="4" customFormat="1" ht="15" customHeight="1">
      <c r="A16" s="85"/>
      <c r="B16" s="40" t="s">
        <v>10</v>
      </c>
      <c r="C16" s="27"/>
      <c r="D16" s="23">
        <f>SUM(D12:D15)</f>
        <v>32.1</v>
      </c>
      <c r="E16" s="23">
        <f>SUM(E12:E15)</f>
        <v>36.1</v>
      </c>
      <c r="F16" s="23">
        <f>SUM(F12:F15)</f>
        <v>34.6</v>
      </c>
      <c r="G16" s="23">
        <f>SUM(G12:G15)</f>
        <v>0</v>
      </c>
      <c r="H16" s="23"/>
      <c r="I16" s="22">
        <f>SUM(D16:G16)</f>
        <v>102.80000000000001</v>
      </c>
    </row>
    <row r="19" spans="1:9" ht="23.25">
      <c r="A19" s="88" t="s">
        <v>34</v>
      </c>
      <c r="B19" s="88"/>
      <c r="C19" s="88"/>
      <c r="D19" s="88"/>
      <c r="E19" s="88"/>
      <c r="F19" s="88"/>
      <c r="G19" s="88"/>
      <c r="H19" s="88"/>
      <c r="I19" s="88"/>
    </row>
    <row r="20" spans="1:9" ht="23.25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38.25">
      <c r="A21" s="30" t="s">
        <v>2</v>
      </c>
      <c r="B21" s="29" t="s">
        <v>1</v>
      </c>
      <c r="C21" s="30" t="s">
        <v>7</v>
      </c>
      <c r="D21" s="43" t="s">
        <v>32</v>
      </c>
      <c r="E21" s="43" t="s">
        <v>21</v>
      </c>
      <c r="F21" s="50" t="s">
        <v>33</v>
      </c>
      <c r="G21" s="35" t="s">
        <v>40</v>
      </c>
      <c r="H21" s="35" t="s">
        <v>9</v>
      </c>
      <c r="I21" s="39" t="s">
        <v>0</v>
      </c>
    </row>
    <row r="22" spans="1:9" ht="15">
      <c r="A22" s="85">
        <v>1</v>
      </c>
      <c r="B22" s="49" t="s">
        <v>35</v>
      </c>
      <c r="C22" s="36" t="s">
        <v>26</v>
      </c>
      <c r="D22" s="37"/>
      <c r="E22" s="37"/>
      <c r="F22" s="37"/>
      <c r="G22" s="38"/>
      <c r="H22" s="20"/>
      <c r="I22" s="21">
        <f>I29</f>
        <v>110.1</v>
      </c>
    </row>
    <row r="23" spans="1:9" ht="15">
      <c r="A23" s="85"/>
      <c r="B23" s="32" t="s">
        <v>36</v>
      </c>
      <c r="C23" s="13"/>
      <c r="D23" s="17"/>
      <c r="E23" s="17">
        <v>12.2</v>
      </c>
      <c r="F23" s="17">
        <v>12.2</v>
      </c>
      <c r="G23" s="19">
        <v>12</v>
      </c>
      <c r="H23" s="20"/>
      <c r="I23" s="21">
        <f aca="true" t="shared" si="0" ref="I23:I28">I24</f>
        <v>110.1</v>
      </c>
    </row>
    <row r="24" spans="1:9" ht="15">
      <c r="A24" s="85"/>
      <c r="B24" s="33" t="s">
        <v>37</v>
      </c>
      <c r="C24" s="13"/>
      <c r="D24" s="17">
        <v>11.5</v>
      </c>
      <c r="E24" s="17">
        <v>12.1</v>
      </c>
      <c r="F24" s="17">
        <v>12.6</v>
      </c>
      <c r="G24" s="19"/>
      <c r="H24" s="20"/>
      <c r="I24" s="21">
        <f t="shared" si="0"/>
        <v>110.1</v>
      </c>
    </row>
    <row r="25" spans="1:9" ht="15">
      <c r="A25" s="85"/>
      <c r="B25" s="34" t="s">
        <v>38</v>
      </c>
      <c r="C25" s="13"/>
      <c r="D25" s="17">
        <v>11.2</v>
      </c>
      <c r="E25" s="17"/>
      <c r="F25" s="17"/>
      <c r="G25" s="19">
        <v>12.3</v>
      </c>
      <c r="H25" s="20"/>
      <c r="I25" s="21">
        <f t="shared" si="0"/>
        <v>110.1</v>
      </c>
    </row>
    <row r="26" spans="1:9" ht="15">
      <c r="A26" s="85"/>
      <c r="B26" s="34" t="s">
        <v>39</v>
      </c>
      <c r="C26" s="13"/>
      <c r="D26" s="17">
        <v>11.2</v>
      </c>
      <c r="E26" s="17">
        <v>12.1</v>
      </c>
      <c r="F26" s="17">
        <v>12.7</v>
      </c>
      <c r="G26" s="19">
        <v>11.9</v>
      </c>
      <c r="H26" s="20"/>
      <c r="I26" s="21">
        <f t="shared" si="0"/>
        <v>110.1</v>
      </c>
    </row>
    <row r="27" spans="1:9" ht="15">
      <c r="A27" s="85"/>
      <c r="B27" s="34"/>
      <c r="C27" s="13"/>
      <c r="D27" s="17"/>
      <c r="E27" s="17"/>
      <c r="F27" s="17"/>
      <c r="G27" s="19"/>
      <c r="H27" s="20"/>
      <c r="I27" s="21">
        <f t="shared" si="0"/>
        <v>110.1</v>
      </c>
    </row>
    <row r="28" spans="1:9" ht="15">
      <c r="A28" s="85"/>
      <c r="B28" s="34"/>
      <c r="C28" s="13"/>
      <c r="D28" s="25"/>
      <c r="E28" s="25"/>
      <c r="F28" s="25"/>
      <c r="G28" s="26"/>
      <c r="H28" s="20"/>
      <c r="I28" s="21">
        <f t="shared" si="0"/>
        <v>110.1</v>
      </c>
    </row>
    <row r="29" spans="1:9" ht="15.75">
      <c r="A29" s="85"/>
      <c r="B29" s="40" t="s">
        <v>10</v>
      </c>
      <c r="C29" s="27"/>
      <c r="D29" s="23">
        <f>SUM(D23:D28)</f>
        <v>33.9</v>
      </c>
      <c r="E29" s="23">
        <f>SUM(E23:E28)</f>
        <v>36.4</v>
      </c>
      <c r="F29" s="23">
        <f>SUM(F23:F28)</f>
        <v>37.5</v>
      </c>
      <c r="G29" s="23">
        <f>SUM(G23:G28)</f>
        <v>36.2</v>
      </c>
      <c r="H29" s="23"/>
      <c r="I29" s="22">
        <f>SUM(D29:G29)-MIN(D29:G29)</f>
        <v>110.1</v>
      </c>
    </row>
    <row r="30" spans="1:9" ht="15">
      <c r="A30" s="85">
        <v>2</v>
      </c>
      <c r="B30" s="49" t="s">
        <v>15</v>
      </c>
      <c r="C30" s="36" t="s">
        <v>24</v>
      </c>
      <c r="D30" s="37"/>
      <c r="E30" s="37"/>
      <c r="F30" s="37"/>
      <c r="G30" s="38"/>
      <c r="H30" s="20"/>
      <c r="I30" s="21">
        <f>I37</f>
        <v>108.80000000000001</v>
      </c>
    </row>
    <row r="31" spans="1:9" ht="15">
      <c r="A31" s="85"/>
      <c r="B31" s="32" t="s">
        <v>41</v>
      </c>
      <c r="C31" s="13"/>
      <c r="D31" s="17">
        <v>11.9</v>
      </c>
      <c r="E31" s="17">
        <v>11.8</v>
      </c>
      <c r="F31" s="17">
        <v>11.7</v>
      </c>
      <c r="G31" s="19">
        <v>11.9</v>
      </c>
      <c r="H31" s="20"/>
      <c r="I31" s="21">
        <f>I37</f>
        <v>108.80000000000001</v>
      </c>
    </row>
    <row r="32" spans="1:9" ht="15">
      <c r="A32" s="85"/>
      <c r="B32" s="33" t="s">
        <v>43</v>
      </c>
      <c r="C32" s="13"/>
      <c r="D32" s="17">
        <v>11.6</v>
      </c>
      <c r="E32" s="17">
        <v>12.3</v>
      </c>
      <c r="F32" s="17">
        <v>12.5</v>
      </c>
      <c r="G32" s="19">
        <v>11.8</v>
      </c>
      <c r="H32" s="20"/>
      <c r="I32" s="21" t="e">
        <f>I33</f>
        <v>#REF!</v>
      </c>
    </row>
    <row r="33" spans="1:9" ht="15">
      <c r="A33" s="85"/>
      <c r="B33" s="34" t="s">
        <v>42</v>
      </c>
      <c r="C33" s="13"/>
      <c r="D33" s="17">
        <v>11.6</v>
      </c>
      <c r="E33" s="17">
        <v>12.2</v>
      </c>
      <c r="F33" s="17">
        <v>12.6</v>
      </c>
      <c r="G33" s="19">
        <v>12</v>
      </c>
      <c r="H33" s="20"/>
      <c r="I33" s="21" t="e">
        <f>I34</f>
        <v>#REF!</v>
      </c>
    </row>
    <row r="34" spans="1:9" ht="15">
      <c r="A34" s="85"/>
      <c r="B34" s="34"/>
      <c r="C34" s="13"/>
      <c r="D34" s="17"/>
      <c r="E34" s="17"/>
      <c r="F34" s="17"/>
      <c r="G34" s="19"/>
      <c r="H34" s="20"/>
      <c r="I34" s="21" t="e">
        <f>I35</f>
        <v>#REF!</v>
      </c>
    </row>
    <row r="35" spans="1:9" ht="15">
      <c r="A35" s="85"/>
      <c r="B35" s="34"/>
      <c r="C35" s="13"/>
      <c r="D35" s="17"/>
      <c r="E35" s="17"/>
      <c r="F35" s="17"/>
      <c r="G35" s="19"/>
      <c r="H35" s="20"/>
      <c r="I35" s="21" t="e">
        <f>#REF!</f>
        <v>#REF!</v>
      </c>
    </row>
    <row r="36" spans="1:9" ht="15">
      <c r="A36" s="85"/>
      <c r="B36" s="34"/>
      <c r="C36" s="13"/>
      <c r="D36" s="25"/>
      <c r="E36" s="25"/>
      <c r="F36" s="25"/>
      <c r="G36" s="26"/>
      <c r="H36" s="20"/>
      <c r="I36" s="21">
        <f>I37</f>
        <v>108.80000000000001</v>
      </c>
    </row>
    <row r="37" spans="1:9" ht="15.75">
      <c r="A37" s="85"/>
      <c r="B37" s="40" t="s">
        <v>10</v>
      </c>
      <c r="C37" s="27"/>
      <c r="D37" s="23">
        <f>SUM(D31:D36)</f>
        <v>35.1</v>
      </c>
      <c r="E37" s="23">
        <f>SUM(E31:E36)</f>
        <v>36.3</v>
      </c>
      <c r="F37" s="23">
        <f>SUM(F31:F36)</f>
        <v>36.8</v>
      </c>
      <c r="G37" s="23">
        <f>SUM(G31:G36)</f>
        <v>35.7</v>
      </c>
      <c r="H37" s="23"/>
      <c r="I37" s="22">
        <f>SUM(D37:G37)-MIN(D37:G37)</f>
        <v>108.80000000000001</v>
      </c>
    </row>
    <row r="38" spans="1:9" ht="15">
      <c r="A38" s="85">
        <v>3</v>
      </c>
      <c r="B38" s="49" t="s">
        <v>54</v>
      </c>
      <c r="C38" s="36" t="s">
        <v>44</v>
      </c>
      <c r="D38" s="37"/>
      <c r="E38" s="37"/>
      <c r="F38" s="37"/>
      <c r="G38" s="38"/>
      <c r="H38" s="20"/>
      <c r="I38" s="21">
        <f>I45</f>
        <v>108.09999999999998</v>
      </c>
    </row>
    <row r="39" spans="1:9" ht="15">
      <c r="A39" s="85"/>
      <c r="B39" s="32" t="s">
        <v>45</v>
      </c>
      <c r="C39" s="13"/>
      <c r="D39" s="17">
        <v>11.5</v>
      </c>
      <c r="E39" s="17">
        <v>12.1</v>
      </c>
      <c r="F39" s="17">
        <v>12.6</v>
      </c>
      <c r="G39" s="19">
        <v>12.1</v>
      </c>
      <c r="H39" s="20"/>
      <c r="I39" s="21">
        <f aca="true" t="shared" si="1" ref="I39:I44">I40</f>
        <v>108.09999999999998</v>
      </c>
    </row>
    <row r="40" spans="1:9" ht="15">
      <c r="A40" s="85"/>
      <c r="B40" s="33" t="s">
        <v>46</v>
      </c>
      <c r="C40" s="13"/>
      <c r="D40" s="17">
        <v>11</v>
      </c>
      <c r="E40" s="17">
        <v>11.9</v>
      </c>
      <c r="F40" s="17">
        <v>12.5</v>
      </c>
      <c r="G40" s="19">
        <v>11.4</v>
      </c>
      <c r="H40" s="20"/>
      <c r="I40" s="21">
        <f t="shared" si="1"/>
        <v>108.09999999999998</v>
      </c>
    </row>
    <row r="41" spans="1:9" ht="15">
      <c r="A41" s="85"/>
      <c r="B41" s="34" t="s">
        <v>47</v>
      </c>
      <c r="C41" s="13"/>
      <c r="D41" s="17">
        <v>11.2</v>
      </c>
      <c r="E41" s="17">
        <v>11.9</v>
      </c>
      <c r="F41" s="17">
        <v>11.7</v>
      </c>
      <c r="G41" s="19">
        <v>11.9</v>
      </c>
      <c r="H41" s="20"/>
      <c r="I41" s="21">
        <f t="shared" si="1"/>
        <v>108.09999999999998</v>
      </c>
    </row>
    <row r="42" spans="1:9" ht="15">
      <c r="A42" s="85"/>
      <c r="B42" s="34"/>
      <c r="C42" s="13"/>
      <c r="D42" s="17"/>
      <c r="E42" s="17"/>
      <c r="F42" s="17"/>
      <c r="G42" s="19"/>
      <c r="H42" s="20"/>
      <c r="I42" s="21">
        <f t="shared" si="1"/>
        <v>108.09999999999998</v>
      </c>
    </row>
    <row r="43" spans="1:9" ht="15">
      <c r="A43" s="85"/>
      <c r="B43" s="34"/>
      <c r="C43" s="13"/>
      <c r="D43" s="17"/>
      <c r="E43" s="17"/>
      <c r="F43" s="17"/>
      <c r="G43" s="19"/>
      <c r="H43" s="20"/>
      <c r="I43" s="21">
        <f t="shared" si="1"/>
        <v>108.09999999999998</v>
      </c>
    </row>
    <row r="44" spans="1:9" ht="15">
      <c r="A44" s="85"/>
      <c r="B44" s="34"/>
      <c r="C44" s="13"/>
      <c r="D44" s="25"/>
      <c r="E44" s="25"/>
      <c r="F44" s="25"/>
      <c r="G44" s="26"/>
      <c r="H44" s="20"/>
      <c r="I44" s="21">
        <f t="shared" si="1"/>
        <v>108.09999999999998</v>
      </c>
    </row>
    <row r="45" spans="1:9" ht="15.75">
      <c r="A45" s="85"/>
      <c r="B45" s="40" t="s">
        <v>10</v>
      </c>
      <c r="C45" s="27"/>
      <c r="D45" s="23">
        <f>SUM(D39:D44)</f>
        <v>33.7</v>
      </c>
      <c r="E45" s="23">
        <f>SUM(E39:E44)</f>
        <v>35.9</v>
      </c>
      <c r="F45" s="23">
        <f>SUM(F39:F44)</f>
        <v>36.8</v>
      </c>
      <c r="G45" s="23">
        <f>SUM(G39:G44)</f>
        <v>35.4</v>
      </c>
      <c r="H45" s="23"/>
      <c r="I45" s="22">
        <f>SUM(D45:G45)-MIN(D45:G45)</f>
        <v>108.09999999999998</v>
      </c>
    </row>
    <row r="46" spans="1:9" ht="15">
      <c r="A46" s="85">
        <v>4</v>
      </c>
      <c r="B46" s="49" t="s">
        <v>48</v>
      </c>
      <c r="C46" s="36" t="s">
        <v>11</v>
      </c>
      <c r="D46" s="37"/>
      <c r="E46" s="37"/>
      <c r="F46" s="37"/>
      <c r="G46" s="38"/>
      <c r="H46" s="20"/>
      <c r="I46" s="21">
        <f>I53</f>
        <v>106.20000000000002</v>
      </c>
    </row>
    <row r="47" spans="1:9" ht="15">
      <c r="A47" s="85"/>
      <c r="B47" s="32" t="s">
        <v>49</v>
      </c>
      <c r="C47" s="13"/>
      <c r="D47" s="17">
        <v>11.5</v>
      </c>
      <c r="E47" s="17"/>
      <c r="F47" s="17">
        <v>12.3</v>
      </c>
      <c r="G47" s="19">
        <v>9.6</v>
      </c>
      <c r="H47" s="20"/>
      <c r="I47" s="21">
        <f>I53</f>
        <v>106.20000000000002</v>
      </c>
    </row>
    <row r="48" spans="1:9" ht="15">
      <c r="A48" s="85"/>
      <c r="B48" s="33" t="s">
        <v>50</v>
      </c>
      <c r="C48" s="13"/>
      <c r="D48" s="17"/>
      <c r="E48" s="17">
        <v>12</v>
      </c>
      <c r="F48" s="17">
        <v>12.2</v>
      </c>
      <c r="G48" s="19"/>
      <c r="H48" s="20"/>
      <c r="I48" s="21">
        <f>I49</f>
        <v>106.20000000000002</v>
      </c>
    </row>
    <row r="49" spans="1:9" ht="15">
      <c r="A49" s="85"/>
      <c r="B49" s="34" t="s">
        <v>51</v>
      </c>
      <c r="C49" s="13"/>
      <c r="D49" s="17">
        <v>11.3</v>
      </c>
      <c r="E49" s="17">
        <v>11.8</v>
      </c>
      <c r="F49" s="17"/>
      <c r="G49" s="19">
        <v>10.9</v>
      </c>
      <c r="H49" s="20"/>
      <c r="I49" s="21">
        <f>I50</f>
        <v>106.20000000000002</v>
      </c>
    </row>
    <row r="50" spans="1:9" ht="15">
      <c r="A50" s="85"/>
      <c r="B50" s="34" t="s">
        <v>52</v>
      </c>
      <c r="C50" s="13"/>
      <c r="D50" s="17">
        <v>10.4</v>
      </c>
      <c r="E50" s="17"/>
      <c r="F50" s="17">
        <v>12.3</v>
      </c>
      <c r="G50" s="19"/>
      <c r="H50" s="20"/>
      <c r="I50" s="21">
        <f>I51</f>
        <v>106.20000000000002</v>
      </c>
    </row>
    <row r="51" spans="1:9" ht="15">
      <c r="A51" s="85"/>
      <c r="B51" s="34" t="s">
        <v>53</v>
      </c>
      <c r="C51" s="13"/>
      <c r="D51" s="17"/>
      <c r="E51" s="17">
        <v>12.4</v>
      </c>
      <c r="F51" s="17"/>
      <c r="G51" s="19">
        <v>11.1</v>
      </c>
      <c r="H51" s="20"/>
      <c r="I51" s="21">
        <f>I52</f>
        <v>106.20000000000002</v>
      </c>
    </row>
    <row r="52" spans="1:9" ht="15">
      <c r="A52" s="85"/>
      <c r="B52" s="34"/>
      <c r="C52" s="13"/>
      <c r="D52" s="25"/>
      <c r="E52" s="25"/>
      <c r="F52" s="25"/>
      <c r="G52" s="26"/>
      <c r="H52" s="20"/>
      <c r="I52" s="21">
        <f>I53</f>
        <v>106.20000000000002</v>
      </c>
    </row>
    <row r="53" spans="1:9" ht="15.75">
      <c r="A53" s="85"/>
      <c r="B53" s="40" t="s">
        <v>10</v>
      </c>
      <c r="C53" s="27"/>
      <c r="D53" s="23">
        <f>SUM(D47:D52)</f>
        <v>33.2</v>
      </c>
      <c r="E53" s="23">
        <f>SUM(E47:E52)</f>
        <v>36.2</v>
      </c>
      <c r="F53" s="23">
        <f>SUM(F47:F52)</f>
        <v>36.8</v>
      </c>
      <c r="G53" s="23">
        <f>SUM(G47:G52)</f>
        <v>31.6</v>
      </c>
      <c r="H53" s="23"/>
      <c r="I53" s="22">
        <f>SUM(D53:G53)-MIN(D53:G53)</f>
        <v>106.20000000000002</v>
      </c>
    </row>
    <row r="54" spans="1:9" ht="15">
      <c r="A54" s="85">
        <v>5</v>
      </c>
      <c r="B54" s="49" t="s">
        <v>55</v>
      </c>
      <c r="C54" s="36" t="s">
        <v>44</v>
      </c>
      <c r="D54" s="37"/>
      <c r="E54" s="37"/>
      <c r="F54" s="37"/>
      <c r="G54" s="38"/>
      <c r="H54" s="20"/>
      <c r="I54" s="21">
        <f>I61</f>
        <v>104.2</v>
      </c>
    </row>
    <row r="55" spans="1:9" ht="15">
      <c r="A55" s="85"/>
      <c r="B55" s="32" t="s">
        <v>56</v>
      </c>
      <c r="C55" s="13"/>
      <c r="D55" s="17">
        <v>11.1</v>
      </c>
      <c r="E55" s="17">
        <v>12.3</v>
      </c>
      <c r="F55" s="17">
        <v>11.8</v>
      </c>
      <c r="G55" s="19">
        <v>9.8</v>
      </c>
      <c r="H55" s="20"/>
      <c r="I55" s="21">
        <f aca="true" t="shared" si="2" ref="I55:I60">I56</f>
        <v>104.2</v>
      </c>
    </row>
    <row r="56" spans="1:9" ht="15">
      <c r="A56" s="85"/>
      <c r="B56" s="33" t="s">
        <v>57</v>
      </c>
      <c r="C56" s="13"/>
      <c r="D56" s="17">
        <v>11.5</v>
      </c>
      <c r="E56" s="17">
        <v>11.7</v>
      </c>
      <c r="F56" s="17">
        <v>11.9</v>
      </c>
      <c r="G56" s="19">
        <v>10.2</v>
      </c>
      <c r="H56" s="20"/>
      <c r="I56" s="21">
        <f t="shared" si="2"/>
        <v>104.2</v>
      </c>
    </row>
    <row r="57" spans="1:9" ht="15">
      <c r="A57" s="85"/>
      <c r="B57" s="34" t="s">
        <v>58</v>
      </c>
      <c r="C57" s="13"/>
      <c r="D57" s="17">
        <v>10.7</v>
      </c>
      <c r="E57" s="17">
        <v>11.8</v>
      </c>
      <c r="F57" s="17">
        <v>11.4</v>
      </c>
      <c r="G57" s="19">
        <v>11.8</v>
      </c>
      <c r="H57" s="20"/>
      <c r="I57" s="21">
        <f t="shared" si="2"/>
        <v>104.2</v>
      </c>
    </row>
    <row r="58" spans="1:9" ht="15">
      <c r="A58" s="85"/>
      <c r="B58" s="34"/>
      <c r="C58" s="13"/>
      <c r="D58" s="17"/>
      <c r="E58" s="17"/>
      <c r="F58" s="17"/>
      <c r="G58" s="19"/>
      <c r="H58" s="20"/>
      <c r="I58" s="21">
        <f t="shared" si="2"/>
        <v>104.2</v>
      </c>
    </row>
    <row r="59" spans="1:9" ht="15">
      <c r="A59" s="85"/>
      <c r="B59" s="34"/>
      <c r="C59" s="13"/>
      <c r="D59" s="17"/>
      <c r="E59" s="17"/>
      <c r="F59" s="17"/>
      <c r="G59" s="19"/>
      <c r="H59" s="20"/>
      <c r="I59" s="21">
        <f t="shared" si="2"/>
        <v>104.2</v>
      </c>
    </row>
    <row r="60" spans="1:9" ht="15">
      <c r="A60" s="85"/>
      <c r="B60" s="34"/>
      <c r="C60" s="13"/>
      <c r="D60" s="25"/>
      <c r="E60" s="25"/>
      <c r="F60" s="25"/>
      <c r="G60" s="26"/>
      <c r="H60" s="20"/>
      <c r="I60" s="21">
        <f t="shared" si="2"/>
        <v>104.2</v>
      </c>
    </row>
    <row r="61" spans="1:9" ht="15.75">
      <c r="A61" s="85"/>
      <c r="B61" s="40" t="s">
        <v>10</v>
      </c>
      <c r="C61" s="27"/>
      <c r="D61" s="23">
        <f>SUM(D55:D60)</f>
        <v>33.3</v>
      </c>
      <c r="E61" s="23">
        <f>SUM(E55:E60)</f>
        <v>35.8</v>
      </c>
      <c r="F61" s="23">
        <f>SUM(F55:F60)</f>
        <v>35.1</v>
      </c>
      <c r="G61" s="23">
        <f>SUM(G55:G60)</f>
        <v>31.8</v>
      </c>
      <c r="H61" s="23"/>
      <c r="I61" s="22">
        <f>SUM(D61:G61)-MIN(D61:G61)</f>
        <v>104.2</v>
      </c>
    </row>
    <row r="62" spans="1:9" ht="15">
      <c r="A62" s="85">
        <v>6</v>
      </c>
      <c r="B62" s="49" t="s">
        <v>59</v>
      </c>
      <c r="C62" s="36" t="s">
        <v>26</v>
      </c>
      <c r="D62" s="37"/>
      <c r="E62" s="37"/>
      <c r="F62" s="37"/>
      <c r="G62" s="38"/>
      <c r="H62" s="20"/>
      <c r="I62" s="21">
        <f>I69</f>
        <v>100.19999999999999</v>
      </c>
    </row>
    <row r="63" spans="1:9" ht="15">
      <c r="A63" s="85"/>
      <c r="B63" s="32" t="s">
        <v>60</v>
      </c>
      <c r="C63" s="13"/>
      <c r="D63" s="17"/>
      <c r="E63" s="17"/>
      <c r="F63" s="17">
        <v>11.5</v>
      </c>
      <c r="G63" s="19">
        <v>10.1</v>
      </c>
      <c r="H63" s="20"/>
      <c r="I63" s="21">
        <f aca="true" t="shared" si="3" ref="I63:I68">I64</f>
        <v>100.19999999999999</v>
      </c>
    </row>
    <row r="64" spans="1:9" ht="15">
      <c r="A64" s="85"/>
      <c r="B64" s="33" t="s">
        <v>61</v>
      </c>
      <c r="C64" s="13"/>
      <c r="D64" s="17">
        <v>10.5</v>
      </c>
      <c r="E64" s="17">
        <v>11.9</v>
      </c>
      <c r="F64" s="17">
        <v>0</v>
      </c>
      <c r="G64" s="19">
        <v>10.3</v>
      </c>
      <c r="H64" s="20"/>
      <c r="I64" s="21">
        <f t="shared" si="3"/>
        <v>100.19999999999999</v>
      </c>
    </row>
    <row r="65" spans="1:9" ht="15">
      <c r="A65" s="85"/>
      <c r="B65" s="34" t="s">
        <v>62</v>
      </c>
      <c r="C65" s="13"/>
      <c r="D65" s="17">
        <v>11.5</v>
      </c>
      <c r="E65" s="17">
        <v>12.1</v>
      </c>
      <c r="F65" s="17">
        <v>12.5</v>
      </c>
      <c r="G65" s="19">
        <v>11.2</v>
      </c>
      <c r="H65" s="20"/>
      <c r="I65" s="21">
        <f t="shared" si="3"/>
        <v>100.19999999999999</v>
      </c>
    </row>
    <row r="66" spans="1:9" ht="15">
      <c r="A66" s="85"/>
      <c r="B66" s="34" t="s">
        <v>63</v>
      </c>
      <c r="C66" s="13"/>
      <c r="D66" s="17">
        <v>10.3</v>
      </c>
      <c r="E66" s="17">
        <v>12.3</v>
      </c>
      <c r="F66" s="17"/>
      <c r="G66" s="19"/>
      <c r="H66" s="20"/>
      <c r="I66" s="21">
        <f t="shared" si="3"/>
        <v>100.19999999999999</v>
      </c>
    </row>
    <row r="67" spans="1:9" ht="15">
      <c r="A67" s="85"/>
      <c r="B67" s="34"/>
      <c r="C67" s="13"/>
      <c r="D67" s="17"/>
      <c r="E67" s="17"/>
      <c r="F67" s="17"/>
      <c r="G67" s="19"/>
      <c r="H67" s="20"/>
      <c r="I67" s="21">
        <f t="shared" si="3"/>
        <v>100.19999999999999</v>
      </c>
    </row>
    <row r="68" spans="1:9" ht="15">
      <c r="A68" s="85"/>
      <c r="B68" s="34"/>
      <c r="C68" s="13"/>
      <c r="D68" s="25"/>
      <c r="E68" s="25"/>
      <c r="F68" s="25"/>
      <c r="G68" s="26"/>
      <c r="H68" s="20"/>
      <c r="I68" s="21">
        <f t="shared" si="3"/>
        <v>100.19999999999999</v>
      </c>
    </row>
    <row r="69" spans="1:9" ht="15.75">
      <c r="A69" s="85"/>
      <c r="B69" s="40" t="s">
        <v>10</v>
      </c>
      <c r="C69" s="27"/>
      <c r="D69" s="23">
        <f>SUM(D63:D68)</f>
        <v>32.3</v>
      </c>
      <c r="E69" s="23">
        <f>SUM(E63:E68)</f>
        <v>36.3</v>
      </c>
      <c r="F69" s="23">
        <f>SUM(F63:F68)</f>
        <v>24</v>
      </c>
      <c r="G69" s="23">
        <f>SUM(G63:G68)</f>
        <v>31.599999999999998</v>
      </c>
      <c r="H69" s="23"/>
      <c r="I69" s="22">
        <f>SUM(D69:G69)-MIN(D69:G69)</f>
        <v>100.19999999999999</v>
      </c>
    </row>
    <row r="72" spans="1:9" ht="23.25">
      <c r="A72" s="88" t="s">
        <v>64</v>
      </c>
      <c r="B72" s="88"/>
      <c r="C72" s="88"/>
      <c r="D72" s="88"/>
      <c r="E72" s="88"/>
      <c r="F72" s="88"/>
      <c r="G72" s="88"/>
      <c r="H72" s="88"/>
      <c r="I72" s="88"/>
    </row>
    <row r="73" spans="1:9" ht="23.25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38.25">
      <c r="A74" s="30" t="s">
        <v>2</v>
      </c>
      <c r="B74" s="29" t="s">
        <v>1</v>
      </c>
      <c r="C74" s="30" t="s">
        <v>7</v>
      </c>
      <c r="D74" s="43" t="s">
        <v>32</v>
      </c>
      <c r="E74" s="43" t="s">
        <v>21</v>
      </c>
      <c r="F74" s="50" t="s">
        <v>33</v>
      </c>
      <c r="G74" s="35" t="s">
        <v>40</v>
      </c>
      <c r="H74" s="35" t="s">
        <v>9</v>
      </c>
      <c r="I74" s="39" t="s">
        <v>0</v>
      </c>
    </row>
    <row r="75" spans="1:9" ht="15">
      <c r="A75" s="85">
        <v>1</v>
      </c>
      <c r="B75" s="49" t="s">
        <v>35</v>
      </c>
      <c r="C75" s="36" t="s">
        <v>26</v>
      </c>
      <c r="D75" s="37"/>
      <c r="E75" s="37"/>
      <c r="F75" s="37"/>
      <c r="G75" s="38"/>
      <c r="H75" s="20"/>
      <c r="I75" s="21">
        <f>I82</f>
        <v>110.99999999999999</v>
      </c>
    </row>
    <row r="76" spans="1:9" ht="15">
      <c r="A76" s="85"/>
      <c r="B76" s="32" t="s">
        <v>65</v>
      </c>
      <c r="C76" s="13"/>
      <c r="D76" s="17">
        <v>12.5</v>
      </c>
      <c r="E76" s="17">
        <v>12.4</v>
      </c>
      <c r="F76" s="17">
        <v>12.6</v>
      </c>
      <c r="G76" s="19"/>
      <c r="H76" s="20"/>
      <c r="I76" s="21">
        <f aca="true" t="shared" si="4" ref="I76:I81">I77</f>
        <v>110.99999999999999</v>
      </c>
    </row>
    <row r="77" spans="1:9" ht="15">
      <c r="A77" s="85"/>
      <c r="B77" s="33" t="s">
        <v>66</v>
      </c>
      <c r="C77" s="13"/>
      <c r="D77" s="17">
        <v>12</v>
      </c>
      <c r="E77" s="17"/>
      <c r="F77" s="17">
        <v>12.2</v>
      </c>
      <c r="G77" s="19">
        <v>12.1</v>
      </c>
      <c r="H77" s="20"/>
      <c r="I77" s="21">
        <f t="shared" si="4"/>
        <v>110.99999999999999</v>
      </c>
    </row>
    <row r="78" spans="1:9" ht="15">
      <c r="A78" s="85"/>
      <c r="B78" s="34" t="s">
        <v>67</v>
      </c>
      <c r="C78" s="13"/>
      <c r="D78" s="17">
        <v>12.5</v>
      </c>
      <c r="E78" s="17">
        <v>12.3</v>
      </c>
      <c r="F78" s="17"/>
      <c r="G78" s="19">
        <v>12.4</v>
      </c>
      <c r="H78" s="20"/>
      <c r="I78" s="21">
        <f t="shared" si="4"/>
        <v>110.99999999999999</v>
      </c>
    </row>
    <row r="79" spans="1:9" ht="15">
      <c r="A79" s="85"/>
      <c r="B79" s="34" t="s">
        <v>68</v>
      </c>
      <c r="C79" s="13"/>
      <c r="D79" s="17"/>
      <c r="E79" s="17">
        <v>11.8</v>
      </c>
      <c r="F79" s="17">
        <v>12.7</v>
      </c>
      <c r="G79" s="19">
        <v>11.2</v>
      </c>
      <c r="H79" s="20"/>
      <c r="I79" s="21">
        <f t="shared" si="4"/>
        <v>110.99999999999999</v>
      </c>
    </row>
    <row r="80" spans="1:9" ht="15">
      <c r="A80" s="85"/>
      <c r="B80" s="34"/>
      <c r="C80" s="13"/>
      <c r="D80" s="17"/>
      <c r="E80" s="17"/>
      <c r="F80" s="17"/>
      <c r="G80" s="19"/>
      <c r="H80" s="20"/>
      <c r="I80" s="21">
        <f t="shared" si="4"/>
        <v>110.99999999999999</v>
      </c>
    </row>
    <row r="81" spans="1:9" ht="15">
      <c r="A81" s="85"/>
      <c r="B81" s="34"/>
      <c r="C81" s="13"/>
      <c r="D81" s="25"/>
      <c r="E81" s="25"/>
      <c r="F81" s="25"/>
      <c r="G81" s="26"/>
      <c r="H81" s="20"/>
      <c r="I81" s="21">
        <f t="shared" si="4"/>
        <v>110.99999999999999</v>
      </c>
    </row>
    <row r="82" spans="1:9" ht="15.75">
      <c r="A82" s="85"/>
      <c r="B82" s="40" t="s">
        <v>10</v>
      </c>
      <c r="C82" s="27"/>
      <c r="D82" s="23">
        <f>SUM(D76:D81)</f>
        <v>37</v>
      </c>
      <c r="E82" s="23">
        <f>SUM(E76:E81)</f>
        <v>36.5</v>
      </c>
      <c r="F82" s="23">
        <f>SUM(F76:F81)</f>
        <v>37.5</v>
      </c>
      <c r="G82" s="23">
        <f>SUM(G76:G81)</f>
        <v>35.7</v>
      </c>
      <c r="H82" s="23"/>
      <c r="I82" s="22">
        <f>SUM(D82:G82)-MIN(D82:G82)</f>
        <v>110.99999999999999</v>
      </c>
    </row>
    <row r="83" spans="1:9" ht="15">
      <c r="A83" s="85">
        <v>2</v>
      </c>
      <c r="B83" s="49" t="s">
        <v>48</v>
      </c>
      <c r="C83" s="36" t="s">
        <v>11</v>
      </c>
      <c r="D83" s="37"/>
      <c r="E83" s="37"/>
      <c r="F83" s="37"/>
      <c r="G83" s="38"/>
      <c r="H83" s="20"/>
      <c r="I83" s="21">
        <f>I90</f>
        <v>109.29999999999998</v>
      </c>
    </row>
    <row r="84" spans="1:9" ht="15">
      <c r="A84" s="85"/>
      <c r="B84" s="32" t="s">
        <v>69</v>
      </c>
      <c r="C84" s="13"/>
      <c r="D84" s="17">
        <v>11</v>
      </c>
      <c r="E84" s="17">
        <v>12.4</v>
      </c>
      <c r="F84" s="17"/>
      <c r="G84" s="19">
        <v>9.7</v>
      </c>
      <c r="H84" s="20"/>
      <c r="I84" s="21">
        <f aca="true" t="shared" si="5" ref="I84:I89">I85</f>
        <v>109.29999999999998</v>
      </c>
    </row>
    <row r="85" spans="1:9" ht="15">
      <c r="A85" s="85"/>
      <c r="B85" s="33" t="s">
        <v>70</v>
      </c>
      <c r="C85" s="13"/>
      <c r="D85" s="17">
        <v>12.4</v>
      </c>
      <c r="E85" s="17">
        <v>12.6</v>
      </c>
      <c r="F85" s="17">
        <v>12.5</v>
      </c>
      <c r="G85" s="19">
        <v>11.1</v>
      </c>
      <c r="H85" s="20"/>
      <c r="I85" s="21">
        <f t="shared" si="5"/>
        <v>109.29999999999998</v>
      </c>
    </row>
    <row r="86" spans="1:9" ht="15">
      <c r="A86" s="85"/>
      <c r="B86" s="34" t="s">
        <v>71</v>
      </c>
      <c r="C86" s="13"/>
      <c r="D86" s="17">
        <v>11.2</v>
      </c>
      <c r="E86" s="17">
        <v>12.7</v>
      </c>
      <c r="F86" s="17">
        <v>12.6</v>
      </c>
      <c r="G86" s="19">
        <v>10.6</v>
      </c>
      <c r="H86" s="20"/>
      <c r="I86" s="21">
        <f t="shared" si="5"/>
        <v>109.29999999999998</v>
      </c>
    </row>
    <row r="87" spans="1:9" ht="15">
      <c r="A87" s="85"/>
      <c r="B87" s="34" t="s">
        <v>72</v>
      </c>
      <c r="C87" s="13"/>
      <c r="D87" s="17"/>
      <c r="E87" s="17"/>
      <c r="F87" s="17">
        <v>11.9</v>
      </c>
      <c r="G87" s="19"/>
      <c r="H87" s="20"/>
      <c r="I87" s="21">
        <f t="shared" si="5"/>
        <v>109.29999999999998</v>
      </c>
    </row>
    <row r="88" spans="1:9" ht="15">
      <c r="A88" s="85"/>
      <c r="B88" s="34"/>
      <c r="C88" s="13"/>
      <c r="D88" s="17"/>
      <c r="E88" s="17"/>
      <c r="F88" s="17"/>
      <c r="G88" s="19"/>
      <c r="H88" s="20"/>
      <c r="I88" s="21">
        <f t="shared" si="5"/>
        <v>109.29999999999998</v>
      </c>
    </row>
    <row r="89" spans="1:9" ht="15">
      <c r="A89" s="85"/>
      <c r="B89" s="34"/>
      <c r="C89" s="13"/>
      <c r="D89" s="25"/>
      <c r="E89" s="25"/>
      <c r="F89" s="25"/>
      <c r="G89" s="26"/>
      <c r="H89" s="20"/>
      <c r="I89" s="21">
        <f t="shared" si="5"/>
        <v>109.29999999999998</v>
      </c>
    </row>
    <row r="90" spans="1:9" ht="15.75">
      <c r="A90" s="85"/>
      <c r="B90" s="40" t="s">
        <v>10</v>
      </c>
      <c r="C90" s="27"/>
      <c r="D90" s="23">
        <f>SUM(D84:D89)</f>
        <v>34.599999999999994</v>
      </c>
      <c r="E90" s="23">
        <f>SUM(E84:E89)</f>
        <v>37.7</v>
      </c>
      <c r="F90" s="23">
        <f>SUM(F84:F89)</f>
        <v>37</v>
      </c>
      <c r="G90" s="23">
        <f>SUM(G84:G89)</f>
        <v>31.4</v>
      </c>
      <c r="H90" s="23"/>
      <c r="I90" s="22">
        <f>SUM(D90:G90)-MIN(D90:G90)</f>
        <v>109.29999999999998</v>
      </c>
    </row>
    <row r="91" spans="1:9" ht="15">
      <c r="A91" s="85">
        <v>3</v>
      </c>
      <c r="B91" s="49" t="s">
        <v>59</v>
      </c>
      <c r="C91" s="36" t="s">
        <v>26</v>
      </c>
      <c r="D91" s="37"/>
      <c r="E91" s="37"/>
      <c r="F91" s="37"/>
      <c r="G91" s="38"/>
      <c r="H91" s="20"/>
      <c r="I91" s="21">
        <f>I98</f>
        <v>107.20000000000002</v>
      </c>
    </row>
    <row r="92" spans="1:9" ht="15">
      <c r="A92" s="85"/>
      <c r="B92" s="32" t="s">
        <v>73</v>
      </c>
      <c r="C92" s="13"/>
      <c r="D92" s="17">
        <v>11.1</v>
      </c>
      <c r="E92" s="17">
        <v>12.3</v>
      </c>
      <c r="F92" s="17">
        <v>12.1</v>
      </c>
      <c r="G92" s="19">
        <v>11</v>
      </c>
      <c r="H92" s="20"/>
      <c r="I92" s="21">
        <f aca="true" t="shared" si="6" ref="I92:I97">I93</f>
        <v>107.20000000000002</v>
      </c>
    </row>
    <row r="93" spans="1:9" ht="15">
      <c r="A93" s="85"/>
      <c r="B93" s="33" t="s">
        <v>74</v>
      </c>
      <c r="C93" s="13"/>
      <c r="D93" s="17">
        <v>12</v>
      </c>
      <c r="E93" s="17">
        <v>12.5</v>
      </c>
      <c r="F93" s="17">
        <v>11.9</v>
      </c>
      <c r="G93" s="19">
        <v>10.8</v>
      </c>
      <c r="H93" s="20"/>
      <c r="I93" s="21">
        <f t="shared" si="6"/>
        <v>107.20000000000002</v>
      </c>
    </row>
    <row r="94" spans="1:9" ht="15">
      <c r="A94" s="85"/>
      <c r="B94" s="34" t="s">
        <v>75</v>
      </c>
      <c r="C94" s="13"/>
      <c r="D94" s="17">
        <v>11.2</v>
      </c>
      <c r="E94" s="17">
        <v>11.9</v>
      </c>
      <c r="F94" s="17">
        <v>12.2</v>
      </c>
      <c r="G94" s="19">
        <v>9.3</v>
      </c>
      <c r="H94" s="20"/>
      <c r="I94" s="21">
        <f t="shared" si="6"/>
        <v>107.20000000000002</v>
      </c>
    </row>
    <row r="95" spans="1:9" ht="15">
      <c r="A95" s="85"/>
      <c r="B95" s="34"/>
      <c r="C95" s="13"/>
      <c r="D95" s="17"/>
      <c r="E95" s="17"/>
      <c r="F95" s="17"/>
      <c r="G95" s="19"/>
      <c r="H95" s="20"/>
      <c r="I95" s="21">
        <f t="shared" si="6"/>
        <v>107.20000000000002</v>
      </c>
    </row>
    <row r="96" spans="1:9" ht="15">
      <c r="A96" s="85"/>
      <c r="B96" s="34"/>
      <c r="C96" s="13"/>
      <c r="D96" s="17"/>
      <c r="E96" s="17"/>
      <c r="F96" s="17"/>
      <c r="G96" s="19"/>
      <c r="H96" s="20"/>
      <c r="I96" s="21">
        <f t="shared" si="6"/>
        <v>107.20000000000002</v>
      </c>
    </row>
    <row r="97" spans="1:9" ht="15">
      <c r="A97" s="85"/>
      <c r="B97" s="34"/>
      <c r="C97" s="13"/>
      <c r="D97" s="25"/>
      <c r="E97" s="25"/>
      <c r="F97" s="25"/>
      <c r="G97" s="26"/>
      <c r="H97" s="20"/>
      <c r="I97" s="21">
        <f t="shared" si="6"/>
        <v>107.20000000000002</v>
      </c>
    </row>
    <row r="98" spans="1:9" ht="15.75">
      <c r="A98" s="85"/>
      <c r="B98" s="40" t="s">
        <v>10</v>
      </c>
      <c r="C98" s="27"/>
      <c r="D98" s="23">
        <f>SUM(D92:D97)</f>
        <v>34.3</v>
      </c>
      <c r="E98" s="23">
        <f>SUM(E92:E97)</f>
        <v>36.7</v>
      </c>
      <c r="F98" s="23">
        <f>SUM(F92:F97)</f>
        <v>36.2</v>
      </c>
      <c r="G98" s="23">
        <f>SUM(G92:G97)</f>
        <v>31.1</v>
      </c>
      <c r="H98" s="23"/>
      <c r="I98" s="22">
        <f>SUM(D98:G98)-MIN(D98:G98)</f>
        <v>107.20000000000002</v>
      </c>
    </row>
    <row r="101" spans="1:9" ht="23.25">
      <c r="A101" s="88" t="s">
        <v>76</v>
      </c>
      <c r="B101" s="88"/>
      <c r="C101" s="88"/>
      <c r="D101" s="88"/>
      <c r="E101" s="88"/>
      <c r="F101" s="88"/>
      <c r="G101" s="88"/>
      <c r="H101" s="88"/>
      <c r="I101" s="88"/>
    </row>
    <row r="102" spans="1:9" ht="23.25">
      <c r="A102" s="11"/>
      <c r="B102" s="11"/>
      <c r="C102" s="11"/>
      <c r="D102" s="11"/>
      <c r="E102" s="11"/>
      <c r="F102" s="11"/>
      <c r="G102" s="11"/>
      <c r="H102" s="11"/>
      <c r="I102" s="11"/>
    </row>
    <row r="103" spans="1:9" ht="38.25">
      <c r="A103" s="30" t="s">
        <v>2</v>
      </c>
      <c r="B103" s="29" t="s">
        <v>1</v>
      </c>
      <c r="C103" s="30" t="s">
        <v>7</v>
      </c>
      <c r="D103" s="43" t="s">
        <v>32</v>
      </c>
      <c r="E103" s="43" t="s">
        <v>21</v>
      </c>
      <c r="F103" s="50" t="s">
        <v>33</v>
      </c>
      <c r="G103" s="35" t="s">
        <v>40</v>
      </c>
      <c r="H103" s="35" t="s">
        <v>9</v>
      </c>
      <c r="I103" s="39" t="s">
        <v>0</v>
      </c>
    </row>
    <row r="104" spans="1:9" ht="15">
      <c r="A104" s="85">
        <v>1</v>
      </c>
      <c r="B104" s="49" t="s">
        <v>15</v>
      </c>
      <c r="C104" s="36" t="s">
        <v>24</v>
      </c>
      <c r="D104" s="37"/>
      <c r="E104" s="37"/>
      <c r="F104" s="37"/>
      <c r="G104" s="38"/>
      <c r="H104" s="20"/>
      <c r="I104" s="21">
        <f>I111</f>
        <v>110.2</v>
      </c>
    </row>
    <row r="105" spans="1:9" ht="15">
      <c r="A105" s="85"/>
      <c r="B105" s="32" t="s">
        <v>77</v>
      </c>
      <c r="C105" s="13"/>
      <c r="D105" s="17">
        <v>12.1</v>
      </c>
      <c r="E105" s="17">
        <v>12.1</v>
      </c>
      <c r="F105" s="17"/>
      <c r="G105" s="19"/>
      <c r="H105" s="20"/>
      <c r="I105" s="21">
        <f aca="true" t="shared" si="7" ref="I105:I110">I106</f>
        <v>110.2</v>
      </c>
    </row>
    <row r="106" spans="1:9" ht="15">
      <c r="A106" s="85"/>
      <c r="B106" s="33" t="s">
        <v>78</v>
      </c>
      <c r="C106" s="13"/>
      <c r="D106" s="17">
        <v>11.3</v>
      </c>
      <c r="E106" s="17"/>
      <c r="F106" s="17"/>
      <c r="G106" s="19">
        <v>12.3</v>
      </c>
      <c r="H106" s="20"/>
      <c r="I106" s="21">
        <f t="shared" si="7"/>
        <v>110.2</v>
      </c>
    </row>
    <row r="107" spans="1:9" ht="15">
      <c r="A107" s="85"/>
      <c r="B107" s="34" t="s">
        <v>79</v>
      </c>
      <c r="C107" s="13"/>
      <c r="D107" s="17"/>
      <c r="E107" s="17">
        <v>12</v>
      </c>
      <c r="F107" s="17">
        <v>12.4</v>
      </c>
      <c r="G107" s="19"/>
      <c r="H107" s="20"/>
      <c r="I107" s="21">
        <f t="shared" si="7"/>
        <v>110.2</v>
      </c>
    </row>
    <row r="108" spans="1:9" ht="15">
      <c r="A108" s="85"/>
      <c r="B108" s="34" t="s">
        <v>80</v>
      </c>
      <c r="C108" s="13"/>
      <c r="D108" s="17"/>
      <c r="E108" s="17">
        <v>11.7</v>
      </c>
      <c r="F108" s="17">
        <v>12.4</v>
      </c>
      <c r="G108" s="19">
        <v>12.3</v>
      </c>
      <c r="H108" s="20"/>
      <c r="I108" s="21">
        <f t="shared" si="7"/>
        <v>110.2</v>
      </c>
    </row>
    <row r="109" spans="1:9" ht="15">
      <c r="A109" s="85"/>
      <c r="B109" s="34" t="s">
        <v>81</v>
      </c>
      <c r="C109" s="13"/>
      <c r="D109" s="17">
        <v>12.6</v>
      </c>
      <c r="E109" s="17"/>
      <c r="F109" s="17">
        <v>12.5</v>
      </c>
      <c r="G109" s="19">
        <v>12.3</v>
      </c>
      <c r="H109" s="20"/>
      <c r="I109" s="21">
        <f t="shared" si="7"/>
        <v>110.2</v>
      </c>
    </row>
    <row r="110" spans="1:9" ht="15">
      <c r="A110" s="85"/>
      <c r="B110" s="34"/>
      <c r="C110" s="13"/>
      <c r="D110" s="25"/>
      <c r="E110" s="25"/>
      <c r="F110" s="25"/>
      <c r="G110" s="26"/>
      <c r="H110" s="20"/>
      <c r="I110" s="21">
        <f t="shared" si="7"/>
        <v>110.2</v>
      </c>
    </row>
    <row r="111" spans="1:9" ht="15.75">
      <c r="A111" s="85"/>
      <c r="B111" s="40" t="s">
        <v>10</v>
      </c>
      <c r="C111" s="27"/>
      <c r="D111" s="23">
        <f>SUM(D105:D110)</f>
        <v>36</v>
      </c>
      <c r="E111" s="23">
        <f>SUM(E105:E110)</f>
        <v>35.8</v>
      </c>
      <c r="F111" s="23">
        <f>SUM(F105:F110)</f>
        <v>37.3</v>
      </c>
      <c r="G111" s="23">
        <f>SUM(G105:G110)</f>
        <v>36.900000000000006</v>
      </c>
      <c r="H111" s="23"/>
      <c r="I111" s="22">
        <f>SUM(D111:G111)-MIN(D111:G111)</f>
        <v>110.2</v>
      </c>
    </row>
    <row r="112" spans="1:9" ht="15">
      <c r="A112" s="85">
        <v>2</v>
      </c>
      <c r="B112" s="49" t="s">
        <v>59</v>
      </c>
      <c r="C112" s="36" t="s">
        <v>26</v>
      </c>
      <c r="D112" s="37"/>
      <c r="E112" s="37"/>
      <c r="F112" s="37"/>
      <c r="G112" s="38"/>
      <c r="H112" s="20"/>
      <c r="I112" s="21">
        <f>I119</f>
        <v>106.39999999999999</v>
      </c>
    </row>
    <row r="113" spans="1:9" ht="15">
      <c r="A113" s="85"/>
      <c r="B113" s="32" t="s">
        <v>82</v>
      </c>
      <c r="C113" s="13"/>
      <c r="D113" s="17">
        <v>11.9</v>
      </c>
      <c r="E113" s="17">
        <v>12.5</v>
      </c>
      <c r="F113" s="17">
        <v>11.9</v>
      </c>
      <c r="G113" s="19">
        <v>10.1</v>
      </c>
      <c r="H113" s="20"/>
      <c r="I113" s="21">
        <f aca="true" t="shared" si="8" ref="I113:I118">I114</f>
        <v>106.39999999999999</v>
      </c>
    </row>
    <row r="114" spans="1:9" ht="15">
      <c r="A114" s="85"/>
      <c r="B114" s="33" t="s">
        <v>83</v>
      </c>
      <c r="C114" s="13"/>
      <c r="D114" s="17">
        <v>11</v>
      </c>
      <c r="E114" s="17">
        <v>12.1</v>
      </c>
      <c r="F114" s="17">
        <v>12.2</v>
      </c>
      <c r="G114" s="19">
        <v>9.8</v>
      </c>
      <c r="H114" s="20"/>
      <c r="I114" s="21">
        <f t="shared" si="8"/>
        <v>106.39999999999999</v>
      </c>
    </row>
    <row r="115" spans="1:9" ht="15">
      <c r="A115" s="85"/>
      <c r="B115" s="34" t="s">
        <v>84</v>
      </c>
      <c r="C115" s="13"/>
      <c r="D115" s="17">
        <v>11</v>
      </c>
      <c r="E115" s="17">
        <v>12.1</v>
      </c>
      <c r="F115" s="17">
        <v>11.7</v>
      </c>
      <c r="G115" s="19">
        <v>10.4</v>
      </c>
      <c r="H115" s="20"/>
      <c r="I115" s="21">
        <f t="shared" si="8"/>
        <v>106.39999999999999</v>
      </c>
    </row>
    <row r="116" spans="1:9" ht="15">
      <c r="A116" s="85"/>
      <c r="B116" s="34"/>
      <c r="C116" s="13"/>
      <c r="D116" s="17"/>
      <c r="E116" s="17"/>
      <c r="F116" s="17"/>
      <c r="G116" s="19"/>
      <c r="H116" s="20"/>
      <c r="I116" s="21">
        <f t="shared" si="8"/>
        <v>106.39999999999999</v>
      </c>
    </row>
    <row r="117" spans="1:9" ht="15">
      <c r="A117" s="85"/>
      <c r="B117" s="34"/>
      <c r="C117" s="13"/>
      <c r="D117" s="17"/>
      <c r="E117" s="17"/>
      <c r="F117" s="17"/>
      <c r="G117" s="19"/>
      <c r="H117" s="20"/>
      <c r="I117" s="21">
        <f t="shared" si="8"/>
        <v>106.39999999999999</v>
      </c>
    </row>
    <row r="118" spans="1:9" ht="15">
      <c r="A118" s="85"/>
      <c r="B118" s="34"/>
      <c r="C118" s="13"/>
      <c r="D118" s="25"/>
      <c r="E118" s="25"/>
      <c r="F118" s="25"/>
      <c r="G118" s="26"/>
      <c r="H118" s="20"/>
      <c r="I118" s="21">
        <f t="shared" si="8"/>
        <v>106.39999999999999</v>
      </c>
    </row>
    <row r="119" spans="1:9" ht="15.75">
      <c r="A119" s="85"/>
      <c r="B119" s="40" t="s">
        <v>10</v>
      </c>
      <c r="C119" s="27"/>
      <c r="D119" s="23">
        <f>SUM(D113:D118)</f>
        <v>33.9</v>
      </c>
      <c r="E119" s="23">
        <f>SUM(E113:E118)</f>
        <v>36.7</v>
      </c>
      <c r="F119" s="23">
        <f>SUM(F113:F118)</f>
        <v>35.8</v>
      </c>
      <c r="G119" s="23">
        <f>SUM(G113:G118)</f>
        <v>30.299999999999997</v>
      </c>
      <c r="H119" s="23"/>
      <c r="I119" s="22">
        <f>SUM(D119:G119)-MIN(D119:G119)</f>
        <v>106.39999999999999</v>
      </c>
    </row>
    <row r="122" spans="1:9" ht="23.25">
      <c r="A122" s="88" t="s">
        <v>85</v>
      </c>
      <c r="B122" s="88"/>
      <c r="C122" s="88"/>
      <c r="D122" s="88"/>
      <c r="E122" s="88"/>
      <c r="F122" s="88"/>
      <c r="G122" s="88"/>
      <c r="H122" s="88"/>
      <c r="I122" s="88"/>
    </row>
    <row r="123" spans="1:9" ht="23.25">
      <c r="A123" s="11"/>
      <c r="B123" s="11"/>
      <c r="C123" s="11"/>
      <c r="D123" s="11"/>
      <c r="E123" s="11"/>
      <c r="F123" s="11"/>
      <c r="G123" s="11"/>
      <c r="H123" s="11"/>
      <c r="I123" s="11"/>
    </row>
    <row r="124" spans="1:9" ht="38.25">
      <c r="A124" s="30" t="s">
        <v>2</v>
      </c>
      <c r="B124" s="29" t="s">
        <v>1</v>
      </c>
      <c r="C124" s="30" t="s">
        <v>7</v>
      </c>
      <c r="D124" s="43" t="s">
        <v>32</v>
      </c>
      <c r="E124" s="43" t="s">
        <v>21</v>
      </c>
      <c r="F124" s="50" t="s">
        <v>33</v>
      </c>
      <c r="G124" s="35" t="s">
        <v>40</v>
      </c>
      <c r="H124" s="35" t="s">
        <v>9</v>
      </c>
      <c r="I124" s="39" t="s">
        <v>0</v>
      </c>
    </row>
    <row r="125" spans="1:9" ht="15">
      <c r="A125" s="85">
        <v>1</v>
      </c>
      <c r="B125" s="49" t="s">
        <v>35</v>
      </c>
      <c r="C125" s="36" t="s">
        <v>26</v>
      </c>
      <c r="D125" s="37"/>
      <c r="E125" s="37"/>
      <c r="F125" s="37"/>
      <c r="G125" s="38"/>
      <c r="H125" s="20"/>
      <c r="I125" s="21">
        <f>I132</f>
        <v>111.80000000000001</v>
      </c>
    </row>
    <row r="126" spans="1:9" ht="15">
      <c r="A126" s="85"/>
      <c r="B126" s="32" t="s">
        <v>86</v>
      </c>
      <c r="C126" s="13"/>
      <c r="D126" s="17">
        <v>12</v>
      </c>
      <c r="E126" s="17">
        <v>12.5</v>
      </c>
      <c r="F126" s="17">
        <v>12.5</v>
      </c>
      <c r="G126" s="19">
        <v>12.3</v>
      </c>
      <c r="H126" s="20"/>
      <c r="I126" s="21">
        <f aca="true" t="shared" si="9" ref="I126:I131">I127</f>
        <v>111.80000000000001</v>
      </c>
    </row>
    <row r="127" spans="1:9" ht="15">
      <c r="A127" s="85"/>
      <c r="B127" s="33" t="s">
        <v>87</v>
      </c>
      <c r="C127" s="13"/>
      <c r="D127" s="17">
        <v>12.1</v>
      </c>
      <c r="E127" s="17">
        <v>12.3</v>
      </c>
      <c r="F127" s="17">
        <v>12.7</v>
      </c>
      <c r="G127" s="19">
        <v>12.3</v>
      </c>
      <c r="H127" s="20"/>
      <c r="I127" s="21">
        <f t="shared" si="9"/>
        <v>111.80000000000001</v>
      </c>
    </row>
    <row r="128" spans="1:9" ht="15">
      <c r="A128" s="85"/>
      <c r="B128" s="34" t="s">
        <v>88</v>
      </c>
      <c r="C128" s="13"/>
      <c r="D128" s="17">
        <v>12</v>
      </c>
      <c r="E128" s="17">
        <v>12.4</v>
      </c>
      <c r="F128" s="17">
        <v>12.6</v>
      </c>
      <c r="G128" s="19">
        <v>12.2</v>
      </c>
      <c r="H128" s="20"/>
      <c r="I128" s="21">
        <f t="shared" si="9"/>
        <v>111.80000000000001</v>
      </c>
    </row>
    <row r="129" spans="1:9" ht="15">
      <c r="A129" s="85"/>
      <c r="B129" s="34"/>
      <c r="C129" s="13"/>
      <c r="D129" s="17"/>
      <c r="E129" s="17"/>
      <c r="F129" s="17"/>
      <c r="G129" s="19"/>
      <c r="H129" s="20"/>
      <c r="I129" s="21">
        <f t="shared" si="9"/>
        <v>111.80000000000001</v>
      </c>
    </row>
    <row r="130" spans="1:9" ht="15">
      <c r="A130" s="85"/>
      <c r="B130" s="34"/>
      <c r="C130" s="13"/>
      <c r="D130" s="17"/>
      <c r="E130" s="17"/>
      <c r="F130" s="17"/>
      <c r="G130" s="19"/>
      <c r="H130" s="20"/>
      <c r="I130" s="21">
        <f t="shared" si="9"/>
        <v>111.80000000000001</v>
      </c>
    </row>
    <row r="131" spans="1:9" ht="15">
      <c r="A131" s="85"/>
      <c r="B131" s="34"/>
      <c r="C131" s="13"/>
      <c r="D131" s="25"/>
      <c r="E131" s="25"/>
      <c r="F131" s="25"/>
      <c r="G131" s="26"/>
      <c r="H131" s="20"/>
      <c r="I131" s="21">
        <f t="shared" si="9"/>
        <v>111.80000000000001</v>
      </c>
    </row>
    <row r="132" spans="1:9" ht="15.75">
      <c r="A132" s="85"/>
      <c r="B132" s="40" t="s">
        <v>10</v>
      </c>
      <c r="C132" s="27"/>
      <c r="D132" s="23">
        <f>SUM(D126:D131)</f>
        <v>36.1</v>
      </c>
      <c r="E132" s="23">
        <f>SUM(E126:E131)</f>
        <v>37.2</v>
      </c>
      <c r="F132" s="23">
        <f>SUM(F126:F131)</f>
        <v>37.8</v>
      </c>
      <c r="G132" s="23">
        <f>SUM(G126:G131)</f>
        <v>36.8</v>
      </c>
      <c r="H132" s="23"/>
      <c r="I132" s="22">
        <f>SUM(D132:G132)-MIN(D132:G132)</f>
        <v>111.80000000000001</v>
      </c>
    </row>
    <row r="133" spans="1:9" ht="15">
      <c r="A133" s="85">
        <v>2</v>
      </c>
      <c r="B133" s="49" t="s">
        <v>89</v>
      </c>
      <c r="C133" s="36" t="s">
        <v>90</v>
      </c>
      <c r="D133" s="37"/>
      <c r="E133" s="37"/>
      <c r="F133" s="37"/>
      <c r="G133" s="38"/>
      <c r="H133" s="20"/>
      <c r="I133" s="21">
        <f>I140</f>
        <v>108.80000000000001</v>
      </c>
    </row>
    <row r="134" spans="1:9" ht="15">
      <c r="A134" s="85"/>
      <c r="B134" s="32" t="s">
        <v>91</v>
      </c>
      <c r="C134" s="13"/>
      <c r="D134" s="17"/>
      <c r="E134" s="17"/>
      <c r="F134" s="17">
        <v>12.4</v>
      </c>
      <c r="G134" s="19">
        <v>11.3</v>
      </c>
      <c r="H134" s="20"/>
      <c r="I134" s="21">
        <f aca="true" t="shared" si="10" ref="I134:I139">I135</f>
        <v>108.80000000000001</v>
      </c>
    </row>
    <row r="135" spans="1:9" ht="15">
      <c r="A135" s="85"/>
      <c r="B135" s="33" t="s">
        <v>92</v>
      </c>
      <c r="C135" s="13"/>
      <c r="D135" s="17">
        <v>12</v>
      </c>
      <c r="E135" s="17">
        <v>12</v>
      </c>
      <c r="F135" s="17"/>
      <c r="G135" s="19">
        <v>11.1</v>
      </c>
      <c r="H135" s="20"/>
      <c r="I135" s="21">
        <f t="shared" si="10"/>
        <v>108.80000000000001</v>
      </c>
    </row>
    <row r="136" spans="1:9" ht="15">
      <c r="A136" s="85"/>
      <c r="B136" s="34" t="s">
        <v>94</v>
      </c>
      <c r="C136" s="13"/>
      <c r="D136" s="17">
        <v>11.9</v>
      </c>
      <c r="E136" s="17">
        <v>11.7</v>
      </c>
      <c r="F136" s="17">
        <v>12.6</v>
      </c>
      <c r="G136" s="19">
        <v>11.3</v>
      </c>
      <c r="H136" s="20"/>
      <c r="I136" s="21">
        <f t="shared" si="10"/>
        <v>108.80000000000001</v>
      </c>
    </row>
    <row r="137" spans="1:9" ht="15">
      <c r="A137" s="85"/>
      <c r="B137" s="34" t="s">
        <v>93</v>
      </c>
      <c r="C137" s="13"/>
      <c r="D137" s="17">
        <v>11.5</v>
      </c>
      <c r="E137" s="17">
        <v>12.3</v>
      </c>
      <c r="F137" s="17">
        <v>12.7</v>
      </c>
      <c r="G137" s="19"/>
      <c r="H137" s="20"/>
      <c r="I137" s="21">
        <f t="shared" si="10"/>
        <v>108.80000000000001</v>
      </c>
    </row>
    <row r="138" spans="1:9" ht="15">
      <c r="A138" s="85"/>
      <c r="B138" s="34"/>
      <c r="C138" s="13"/>
      <c r="D138" s="17"/>
      <c r="E138" s="17"/>
      <c r="F138" s="17"/>
      <c r="G138" s="19"/>
      <c r="H138" s="20"/>
      <c r="I138" s="21">
        <f t="shared" si="10"/>
        <v>108.80000000000001</v>
      </c>
    </row>
    <row r="139" spans="1:9" ht="15">
      <c r="A139" s="85"/>
      <c r="B139" s="34"/>
      <c r="C139" s="13"/>
      <c r="D139" s="25"/>
      <c r="E139" s="25"/>
      <c r="F139" s="25"/>
      <c r="G139" s="26"/>
      <c r="H139" s="20"/>
      <c r="I139" s="21">
        <f t="shared" si="10"/>
        <v>108.80000000000001</v>
      </c>
    </row>
    <row r="140" spans="1:9" ht="15.75">
      <c r="A140" s="85"/>
      <c r="B140" s="40" t="s">
        <v>10</v>
      </c>
      <c r="C140" s="27"/>
      <c r="D140" s="23">
        <f>SUM(D134:D139)</f>
        <v>35.4</v>
      </c>
      <c r="E140" s="23">
        <f>SUM(E134:E139)</f>
        <v>36</v>
      </c>
      <c r="F140" s="23">
        <f>SUM(F134:F139)</f>
        <v>37.7</v>
      </c>
      <c r="G140" s="23">
        <f>SUM(G134:G139)</f>
        <v>33.7</v>
      </c>
      <c r="H140" s="23">
        <v>0.3</v>
      </c>
      <c r="I140" s="22">
        <f>SUM(D140:G140)-MIN(D140:G140)-H140</f>
        <v>108.80000000000001</v>
      </c>
    </row>
    <row r="141" spans="1:9" ht="15">
      <c r="A141" s="85">
        <v>3</v>
      </c>
      <c r="B141" s="49" t="s">
        <v>95</v>
      </c>
      <c r="C141" s="36" t="s">
        <v>44</v>
      </c>
      <c r="D141" s="37"/>
      <c r="E141" s="37"/>
      <c r="F141" s="37"/>
      <c r="G141" s="38"/>
      <c r="H141" s="20"/>
      <c r="I141" s="21">
        <f>I148</f>
        <v>106.89999999999998</v>
      </c>
    </row>
    <row r="142" spans="1:9" ht="15">
      <c r="A142" s="85"/>
      <c r="B142" s="32" t="s">
        <v>96</v>
      </c>
      <c r="C142" s="13"/>
      <c r="D142" s="17">
        <v>12.1</v>
      </c>
      <c r="E142" s="17">
        <v>12.2</v>
      </c>
      <c r="F142" s="17">
        <v>12.5</v>
      </c>
      <c r="G142" s="19">
        <v>10.8</v>
      </c>
      <c r="H142" s="20"/>
      <c r="I142" s="21">
        <f aca="true" t="shared" si="11" ref="I142:I147">I143</f>
        <v>106.89999999999998</v>
      </c>
    </row>
    <row r="143" spans="1:9" ht="15">
      <c r="A143" s="85"/>
      <c r="B143" s="33" t="s">
        <v>97</v>
      </c>
      <c r="C143" s="13"/>
      <c r="D143" s="17">
        <v>10.6</v>
      </c>
      <c r="E143" s="17">
        <v>11.7</v>
      </c>
      <c r="F143" s="17">
        <v>12.2</v>
      </c>
      <c r="G143" s="19">
        <v>10.9</v>
      </c>
      <c r="H143" s="20"/>
      <c r="I143" s="21">
        <f t="shared" si="11"/>
        <v>106.89999999999998</v>
      </c>
    </row>
    <row r="144" spans="1:9" ht="15">
      <c r="A144" s="85"/>
      <c r="B144" s="34" t="s">
        <v>98</v>
      </c>
      <c r="C144" s="13"/>
      <c r="D144" s="17">
        <v>10.9</v>
      </c>
      <c r="E144" s="17">
        <v>12.2</v>
      </c>
      <c r="F144" s="17">
        <v>12.5</v>
      </c>
      <c r="G144" s="19">
        <v>10.2</v>
      </c>
      <c r="H144" s="20"/>
      <c r="I144" s="21">
        <f t="shared" si="11"/>
        <v>106.89999999999998</v>
      </c>
    </row>
    <row r="145" spans="1:9" ht="15">
      <c r="A145" s="85"/>
      <c r="B145" s="34"/>
      <c r="C145" s="13"/>
      <c r="D145" s="17"/>
      <c r="E145" s="17"/>
      <c r="F145" s="17"/>
      <c r="G145" s="19"/>
      <c r="H145" s="20"/>
      <c r="I145" s="21">
        <f t="shared" si="11"/>
        <v>106.89999999999998</v>
      </c>
    </row>
    <row r="146" spans="1:9" ht="15">
      <c r="A146" s="85"/>
      <c r="B146" s="34"/>
      <c r="C146" s="13"/>
      <c r="D146" s="17"/>
      <c r="E146" s="17"/>
      <c r="F146" s="17"/>
      <c r="G146" s="19"/>
      <c r="H146" s="20"/>
      <c r="I146" s="21">
        <f t="shared" si="11"/>
        <v>106.89999999999998</v>
      </c>
    </row>
    <row r="147" spans="1:9" ht="15">
      <c r="A147" s="85"/>
      <c r="B147" s="34"/>
      <c r="C147" s="13"/>
      <c r="D147" s="25"/>
      <c r="E147" s="25"/>
      <c r="F147" s="25"/>
      <c r="G147" s="26"/>
      <c r="H147" s="20"/>
      <c r="I147" s="21">
        <f t="shared" si="11"/>
        <v>106.89999999999998</v>
      </c>
    </row>
    <row r="148" spans="1:9" ht="15.75">
      <c r="A148" s="85"/>
      <c r="B148" s="40" t="s">
        <v>10</v>
      </c>
      <c r="C148" s="27"/>
      <c r="D148" s="23">
        <f>SUM(D142:D147)</f>
        <v>33.6</v>
      </c>
      <c r="E148" s="23">
        <f>SUM(E142:E147)</f>
        <v>36.099999999999994</v>
      </c>
      <c r="F148" s="23">
        <f>SUM(F142:F147)</f>
        <v>37.2</v>
      </c>
      <c r="G148" s="23">
        <f>SUM(G142:G147)</f>
        <v>31.900000000000002</v>
      </c>
      <c r="H148" s="23"/>
      <c r="I148" s="22">
        <f>SUM(D148:G148)-MIN(D148:G148)-H148</f>
        <v>106.89999999999998</v>
      </c>
    </row>
    <row r="151" spans="1:9" ht="23.25">
      <c r="A151" s="88" t="s">
        <v>99</v>
      </c>
      <c r="B151" s="88"/>
      <c r="C151" s="88"/>
      <c r="D151" s="88"/>
      <c r="E151" s="88"/>
      <c r="F151" s="88"/>
      <c r="G151" s="88"/>
      <c r="H151" s="88"/>
      <c r="I151" s="88"/>
    </row>
    <row r="152" spans="1:9" ht="23.25">
      <c r="A152" s="11"/>
      <c r="B152" s="11"/>
      <c r="C152" s="11"/>
      <c r="D152" s="11"/>
      <c r="E152" s="11"/>
      <c r="F152" s="11"/>
      <c r="G152" s="11"/>
      <c r="H152" s="11"/>
      <c r="I152" s="11"/>
    </row>
    <row r="153" spans="1:9" ht="38.25">
      <c r="A153" s="30" t="s">
        <v>2</v>
      </c>
      <c r="B153" s="29" t="s">
        <v>1</v>
      </c>
      <c r="C153" s="30" t="s">
        <v>7</v>
      </c>
      <c r="D153" s="43" t="s">
        <v>32</v>
      </c>
      <c r="E153" s="43" t="s">
        <v>21</v>
      </c>
      <c r="F153" s="50" t="s">
        <v>33</v>
      </c>
      <c r="G153" s="35" t="s">
        <v>40</v>
      </c>
      <c r="H153" s="35" t="s">
        <v>9</v>
      </c>
      <c r="I153" s="39" t="s">
        <v>0</v>
      </c>
    </row>
    <row r="154" spans="1:9" ht="15">
      <c r="A154" s="85">
        <v>1</v>
      </c>
      <c r="B154" s="49" t="s">
        <v>35</v>
      </c>
      <c r="C154" s="36" t="s">
        <v>26</v>
      </c>
      <c r="D154" s="37"/>
      <c r="E154" s="37"/>
      <c r="F154" s="37"/>
      <c r="G154" s="38"/>
      <c r="H154" s="20"/>
      <c r="I154" s="21">
        <f>I161</f>
        <v>117.50000000000001</v>
      </c>
    </row>
    <row r="155" spans="1:9" ht="15">
      <c r="A155" s="85"/>
      <c r="B155" s="32" t="s">
        <v>100</v>
      </c>
      <c r="C155" s="13"/>
      <c r="D155" s="17">
        <v>13.3</v>
      </c>
      <c r="E155" s="17">
        <v>13.4</v>
      </c>
      <c r="F155" s="17"/>
      <c r="G155" s="19">
        <v>12.1</v>
      </c>
      <c r="H155" s="20"/>
      <c r="I155" s="21">
        <f aca="true" t="shared" si="12" ref="I155:I160">I156</f>
        <v>117.50000000000001</v>
      </c>
    </row>
    <row r="156" spans="1:9" ht="15">
      <c r="A156" s="85"/>
      <c r="B156" s="33" t="s">
        <v>101</v>
      </c>
      <c r="C156" s="13"/>
      <c r="D156" s="17"/>
      <c r="E156" s="17">
        <v>13.2</v>
      </c>
      <c r="F156" s="17">
        <v>13.6</v>
      </c>
      <c r="G156" s="19">
        <v>12</v>
      </c>
      <c r="H156" s="20"/>
      <c r="I156" s="21">
        <f t="shared" si="12"/>
        <v>117.50000000000001</v>
      </c>
    </row>
    <row r="157" spans="1:9" ht="15">
      <c r="A157" s="85"/>
      <c r="B157" s="34" t="s">
        <v>102</v>
      </c>
      <c r="C157" s="13"/>
      <c r="D157" s="17">
        <v>11.6</v>
      </c>
      <c r="E157" s="17">
        <v>12.8</v>
      </c>
      <c r="F157" s="17">
        <v>13.5</v>
      </c>
      <c r="G157" s="19"/>
      <c r="H157" s="20"/>
      <c r="I157" s="21">
        <f t="shared" si="12"/>
        <v>117.50000000000001</v>
      </c>
    </row>
    <row r="158" spans="1:9" ht="15">
      <c r="A158" s="85"/>
      <c r="B158" s="34" t="s">
        <v>103</v>
      </c>
      <c r="C158" s="13"/>
      <c r="D158" s="17">
        <v>12.7</v>
      </c>
      <c r="E158" s="17"/>
      <c r="F158" s="17">
        <v>13.4</v>
      </c>
      <c r="G158" s="19">
        <v>12.2</v>
      </c>
      <c r="H158" s="20"/>
      <c r="I158" s="21">
        <f t="shared" si="12"/>
        <v>117.50000000000001</v>
      </c>
    </row>
    <row r="159" spans="1:9" ht="15">
      <c r="A159" s="85"/>
      <c r="B159" s="34"/>
      <c r="C159" s="13"/>
      <c r="D159" s="17"/>
      <c r="E159" s="17"/>
      <c r="F159" s="17"/>
      <c r="G159" s="19"/>
      <c r="H159" s="20"/>
      <c r="I159" s="21">
        <f t="shared" si="12"/>
        <v>117.50000000000001</v>
      </c>
    </row>
    <row r="160" spans="1:9" ht="15">
      <c r="A160" s="85"/>
      <c r="B160" s="34"/>
      <c r="C160" s="13"/>
      <c r="D160" s="25"/>
      <c r="E160" s="25"/>
      <c r="F160" s="25"/>
      <c r="G160" s="26"/>
      <c r="H160" s="20"/>
      <c r="I160" s="21">
        <f t="shared" si="12"/>
        <v>117.50000000000001</v>
      </c>
    </row>
    <row r="161" spans="1:9" ht="15.75">
      <c r="A161" s="85"/>
      <c r="B161" s="40" t="s">
        <v>10</v>
      </c>
      <c r="C161" s="27"/>
      <c r="D161" s="23">
        <f>SUM(D155:D160)</f>
        <v>37.599999999999994</v>
      </c>
      <c r="E161" s="23">
        <f>SUM(E155:E160)</f>
        <v>39.400000000000006</v>
      </c>
      <c r="F161" s="23">
        <f>SUM(F155:F160)</f>
        <v>40.5</v>
      </c>
      <c r="G161" s="23">
        <f>SUM(G155:G160)</f>
        <v>36.3</v>
      </c>
      <c r="H161" s="23"/>
      <c r="I161" s="22">
        <f>SUM(D161:G161)-MIN(D161:G161)</f>
        <v>117.50000000000001</v>
      </c>
    </row>
    <row r="164" spans="1:9" ht="23.25">
      <c r="A164" s="88" t="s">
        <v>104</v>
      </c>
      <c r="B164" s="88"/>
      <c r="C164" s="88"/>
      <c r="D164" s="88"/>
      <c r="E164" s="88"/>
      <c r="F164" s="88"/>
      <c r="G164" s="88"/>
      <c r="H164" s="88"/>
      <c r="I164" s="88"/>
    </row>
    <row r="165" spans="1:9" ht="23.25">
      <c r="A165" s="11"/>
      <c r="B165" s="11"/>
      <c r="C165" s="11"/>
      <c r="D165" s="11"/>
      <c r="E165" s="11"/>
      <c r="F165" s="11"/>
      <c r="G165" s="11"/>
      <c r="H165" s="11"/>
      <c r="I165" s="11"/>
    </row>
    <row r="166" spans="1:9" ht="38.25">
      <c r="A166" s="30" t="s">
        <v>2</v>
      </c>
      <c r="B166" s="29" t="s">
        <v>1</v>
      </c>
      <c r="C166" s="30" t="s">
        <v>7</v>
      </c>
      <c r="D166" s="43" t="s">
        <v>32</v>
      </c>
      <c r="E166" s="43" t="s">
        <v>21</v>
      </c>
      <c r="F166" s="50" t="s">
        <v>33</v>
      </c>
      <c r="G166" s="35" t="s">
        <v>40</v>
      </c>
      <c r="H166" s="35" t="s">
        <v>9</v>
      </c>
      <c r="I166" s="39" t="s">
        <v>0</v>
      </c>
    </row>
    <row r="167" spans="1:9" ht="15">
      <c r="A167" s="85">
        <v>1</v>
      </c>
      <c r="B167" s="49" t="s">
        <v>35</v>
      </c>
      <c r="C167" s="36" t="s">
        <v>26</v>
      </c>
      <c r="D167" s="37"/>
      <c r="E167" s="37"/>
      <c r="F167" s="37"/>
      <c r="G167" s="38"/>
      <c r="H167" s="20"/>
      <c r="I167" s="21">
        <f>I174</f>
        <v>118.6</v>
      </c>
    </row>
    <row r="168" spans="1:9" ht="15">
      <c r="A168" s="85"/>
      <c r="B168" s="32" t="s">
        <v>106</v>
      </c>
      <c r="C168" s="13"/>
      <c r="D168" s="17"/>
      <c r="E168" s="17"/>
      <c r="F168" s="17"/>
      <c r="G168" s="19"/>
      <c r="H168" s="20"/>
      <c r="I168" s="21">
        <f aca="true" t="shared" si="13" ref="I168:I173">I169</f>
        <v>118.6</v>
      </c>
    </row>
    <row r="169" spans="1:9" ht="15">
      <c r="A169" s="85"/>
      <c r="B169" s="33" t="s">
        <v>107</v>
      </c>
      <c r="C169" s="13"/>
      <c r="D169" s="17">
        <v>13.1</v>
      </c>
      <c r="E169" s="17"/>
      <c r="F169" s="17">
        <v>13.7</v>
      </c>
      <c r="G169" s="19">
        <v>13.2</v>
      </c>
      <c r="H169" s="20"/>
      <c r="I169" s="21">
        <f t="shared" si="13"/>
        <v>118.6</v>
      </c>
    </row>
    <row r="170" spans="1:9" ht="15">
      <c r="A170" s="85"/>
      <c r="B170" s="34" t="s">
        <v>108</v>
      </c>
      <c r="C170" s="13"/>
      <c r="D170" s="17">
        <v>12.8</v>
      </c>
      <c r="E170" s="17">
        <v>13.4</v>
      </c>
      <c r="F170" s="17">
        <v>12.9</v>
      </c>
      <c r="G170" s="19"/>
      <c r="H170" s="20"/>
      <c r="I170" s="21">
        <f t="shared" si="13"/>
        <v>118.6</v>
      </c>
    </row>
    <row r="171" spans="1:9" ht="15">
      <c r="A171" s="85"/>
      <c r="B171" s="34" t="s">
        <v>109</v>
      </c>
      <c r="C171" s="13"/>
      <c r="D171" s="17">
        <v>12.7</v>
      </c>
      <c r="E171" s="17">
        <v>13.2</v>
      </c>
      <c r="F171" s="17"/>
      <c r="G171" s="19">
        <v>13.1</v>
      </c>
      <c r="H171" s="20"/>
      <c r="I171" s="21">
        <f t="shared" si="13"/>
        <v>118.6</v>
      </c>
    </row>
    <row r="172" spans="1:9" ht="15">
      <c r="A172" s="85"/>
      <c r="B172" s="34" t="s">
        <v>110</v>
      </c>
      <c r="C172" s="13"/>
      <c r="D172" s="17"/>
      <c r="E172" s="17">
        <v>13.4</v>
      </c>
      <c r="F172" s="17">
        <v>13.4</v>
      </c>
      <c r="G172" s="19">
        <v>11.6</v>
      </c>
      <c r="H172" s="20"/>
      <c r="I172" s="21">
        <f t="shared" si="13"/>
        <v>118.6</v>
      </c>
    </row>
    <row r="173" spans="1:9" ht="15">
      <c r="A173" s="85"/>
      <c r="B173" s="34"/>
      <c r="C173" s="13"/>
      <c r="D173" s="25"/>
      <c r="E173" s="25"/>
      <c r="F173" s="25"/>
      <c r="G173" s="26"/>
      <c r="H173" s="20"/>
      <c r="I173" s="21">
        <f t="shared" si="13"/>
        <v>118.6</v>
      </c>
    </row>
    <row r="174" spans="1:9" ht="15.75">
      <c r="A174" s="85"/>
      <c r="B174" s="40" t="s">
        <v>10</v>
      </c>
      <c r="C174" s="27"/>
      <c r="D174" s="23">
        <f>SUM(D168:D173)</f>
        <v>38.599999999999994</v>
      </c>
      <c r="E174" s="23">
        <f>SUM(E168:E173)</f>
        <v>40</v>
      </c>
      <c r="F174" s="23">
        <f>SUM(F168:F173)</f>
        <v>40</v>
      </c>
      <c r="G174" s="23">
        <f>SUM(G168:G173)</f>
        <v>37.9</v>
      </c>
      <c r="H174" s="23"/>
      <c r="I174" s="22">
        <f>SUM(D174:G174)-MIN(D174:G174)</f>
        <v>118.6</v>
      </c>
    </row>
    <row r="175" spans="1:9" ht="15">
      <c r="A175" s="85">
        <v>2</v>
      </c>
      <c r="B175" s="49" t="s">
        <v>15</v>
      </c>
      <c r="C175" s="36" t="s">
        <v>24</v>
      </c>
      <c r="D175" s="37"/>
      <c r="E175" s="37"/>
      <c r="F175" s="37"/>
      <c r="G175" s="38"/>
      <c r="H175" s="20"/>
      <c r="I175" s="21">
        <f>I182</f>
        <v>116.19999999999997</v>
      </c>
    </row>
    <row r="176" spans="1:9" ht="15">
      <c r="A176" s="85"/>
      <c r="B176" s="32" t="s">
        <v>111</v>
      </c>
      <c r="C176" s="13"/>
      <c r="D176" s="17">
        <v>13.1</v>
      </c>
      <c r="E176" s="17">
        <v>13.8</v>
      </c>
      <c r="F176" s="17">
        <v>13.8</v>
      </c>
      <c r="G176" s="19">
        <v>12.5</v>
      </c>
      <c r="H176" s="20"/>
      <c r="I176" s="21">
        <f aca="true" t="shared" si="14" ref="I176:I181">I177</f>
        <v>116.19999999999997</v>
      </c>
    </row>
    <row r="177" spans="1:9" ht="15">
      <c r="A177" s="85"/>
      <c r="B177" s="33" t="s">
        <v>112</v>
      </c>
      <c r="C177" s="13"/>
      <c r="D177" s="17"/>
      <c r="E177" s="17">
        <v>13.1</v>
      </c>
      <c r="F177" s="17">
        <v>13.5</v>
      </c>
      <c r="G177" s="19"/>
      <c r="H177" s="20"/>
      <c r="I177" s="21">
        <f t="shared" si="14"/>
        <v>116.19999999999997</v>
      </c>
    </row>
    <row r="178" spans="1:9" ht="15">
      <c r="A178" s="85"/>
      <c r="B178" s="34" t="s">
        <v>113</v>
      </c>
      <c r="C178" s="13"/>
      <c r="D178" s="17">
        <v>11.9</v>
      </c>
      <c r="E178" s="17"/>
      <c r="F178" s="17"/>
      <c r="G178" s="19">
        <v>10.4</v>
      </c>
      <c r="H178" s="20"/>
      <c r="I178" s="21">
        <f t="shared" si="14"/>
        <v>116.19999999999997</v>
      </c>
    </row>
    <row r="179" spans="1:9" ht="15">
      <c r="A179" s="85"/>
      <c r="B179" s="34" t="s">
        <v>114</v>
      </c>
      <c r="C179" s="13"/>
      <c r="D179" s="17">
        <v>11.5</v>
      </c>
      <c r="E179" s="17">
        <v>12.4</v>
      </c>
      <c r="F179" s="17">
        <v>13.1</v>
      </c>
      <c r="G179" s="19">
        <v>9.3</v>
      </c>
      <c r="H179" s="20"/>
      <c r="I179" s="21">
        <f t="shared" si="14"/>
        <v>116.19999999999997</v>
      </c>
    </row>
    <row r="180" spans="1:9" ht="15">
      <c r="A180" s="85"/>
      <c r="B180" s="34"/>
      <c r="C180" s="13"/>
      <c r="D180" s="17"/>
      <c r="E180" s="17"/>
      <c r="F180" s="17"/>
      <c r="G180" s="19"/>
      <c r="H180" s="20"/>
      <c r="I180" s="21">
        <f t="shared" si="14"/>
        <v>116.19999999999997</v>
      </c>
    </row>
    <row r="181" spans="1:9" ht="15">
      <c r="A181" s="85"/>
      <c r="B181" s="34"/>
      <c r="C181" s="13"/>
      <c r="D181" s="25"/>
      <c r="E181" s="25"/>
      <c r="F181" s="25"/>
      <c r="G181" s="26"/>
      <c r="H181" s="20"/>
      <c r="I181" s="21">
        <f t="shared" si="14"/>
        <v>116.19999999999997</v>
      </c>
    </row>
    <row r="182" spans="1:9" ht="15.75">
      <c r="A182" s="85"/>
      <c r="B182" s="40" t="s">
        <v>10</v>
      </c>
      <c r="C182" s="27"/>
      <c r="D182" s="23">
        <f>SUM(D176:D181)</f>
        <v>36.5</v>
      </c>
      <c r="E182" s="23">
        <f>SUM(E176:E181)</f>
        <v>39.3</v>
      </c>
      <c r="F182" s="23">
        <f>SUM(F176:F181)</f>
        <v>40.4</v>
      </c>
      <c r="G182" s="23">
        <f>SUM(G176:G181)</f>
        <v>32.2</v>
      </c>
      <c r="H182" s="23"/>
      <c r="I182" s="22">
        <f>SUM(D182:G182)-MIN(D182:G182)</f>
        <v>116.19999999999997</v>
      </c>
    </row>
    <row r="183" spans="1:9" ht="15">
      <c r="A183" s="85">
        <v>3</v>
      </c>
      <c r="B183" s="49" t="s">
        <v>48</v>
      </c>
      <c r="C183" s="36" t="s">
        <v>11</v>
      </c>
      <c r="D183" s="37"/>
      <c r="E183" s="37"/>
      <c r="F183" s="37"/>
      <c r="G183" s="38"/>
      <c r="H183" s="20"/>
      <c r="I183" s="21">
        <f>I190</f>
        <v>113.69999999999999</v>
      </c>
    </row>
    <row r="184" spans="1:9" ht="15">
      <c r="A184" s="85"/>
      <c r="B184" s="32" t="s">
        <v>115</v>
      </c>
      <c r="C184" s="13"/>
      <c r="D184" s="17">
        <v>11.7</v>
      </c>
      <c r="E184" s="17">
        <v>12.7</v>
      </c>
      <c r="F184" s="17">
        <v>13.3</v>
      </c>
      <c r="G184" s="19">
        <v>12.3</v>
      </c>
      <c r="H184" s="20"/>
      <c r="I184" s="21">
        <f aca="true" t="shared" si="15" ref="I184:I189">I185</f>
        <v>113.69999999999999</v>
      </c>
    </row>
    <row r="185" spans="1:9" ht="15">
      <c r="A185" s="85"/>
      <c r="B185" s="33" t="s">
        <v>116</v>
      </c>
      <c r="C185" s="13"/>
      <c r="D185" s="17">
        <v>12</v>
      </c>
      <c r="E185" s="17"/>
      <c r="F185" s="17"/>
      <c r="G185" s="19">
        <v>10.4</v>
      </c>
      <c r="H185" s="20"/>
      <c r="I185" s="21">
        <f t="shared" si="15"/>
        <v>113.69999999999999</v>
      </c>
    </row>
    <row r="186" spans="1:9" ht="15">
      <c r="A186" s="85"/>
      <c r="B186" s="34" t="s">
        <v>117</v>
      </c>
      <c r="C186" s="13"/>
      <c r="D186" s="17">
        <v>12.2</v>
      </c>
      <c r="E186" s="17">
        <v>12.8</v>
      </c>
      <c r="F186" s="17">
        <v>13.3</v>
      </c>
      <c r="G186" s="19">
        <v>12.1</v>
      </c>
      <c r="H186" s="20"/>
      <c r="I186" s="21">
        <f t="shared" si="15"/>
        <v>113.69999999999999</v>
      </c>
    </row>
    <row r="187" spans="1:9" ht="15">
      <c r="A187" s="85"/>
      <c r="B187" s="34" t="s">
        <v>118</v>
      </c>
      <c r="C187" s="13"/>
      <c r="D187" s="17"/>
      <c r="E187" s="17">
        <v>12.6</v>
      </c>
      <c r="F187" s="17">
        <v>13.1</v>
      </c>
      <c r="G187" s="19"/>
      <c r="H187" s="20"/>
      <c r="I187" s="21">
        <f t="shared" si="15"/>
        <v>113.69999999999999</v>
      </c>
    </row>
    <row r="188" spans="1:9" ht="15">
      <c r="A188" s="85"/>
      <c r="B188" s="34"/>
      <c r="C188" s="13"/>
      <c r="D188" s="17"/>
      <c r="E188" s="17"/>
      <c r="F188" s="17"/>
      <c r="G188" s="19"/>
      <c r="H188" s="20"/>
      <c r="I188" s="21">
        <f t="shared" si="15"/>
        <v>113.69999999999999</v>
      </c>
    </row>
    <row r="189" spans="1:9" ht="15">
      <c r="A189" s="85"/>
      <c r="B189" s="34"/>
      <c r="C189" s="13"/>
      <c r="D189" s="25"/>
      <c r="E189" s="25"/>
      <c r="F189" s="25"/>
      <c r="G189" s="26"/>
      <c r="H189" s="20"/>
      <c r="I189" s="21">
        <f t="shared" si="15"/>
        <v>113.69999999999999</v>
      </c>
    </row>
    <row r="190" spans="1:9" ht="15.75">
      <c r="A190" s="85"/>
      <c r="B190" s="40" t="s">
        <v>10</v>
      </c>
      <c r="C190" s="27"/>
      <c r="D190" s="23">
        <f>SUM(D184:D189)</f>
        <v>35.9</v>
      </c>
      <c r="E190" s="23">
        <f>SUM(E184:E189)</f>
        <v>38.1</v>
      </c>
      <c r="F190" s="23">
        <f>SUM(F184:F189)</f>
        <v>39.7</v>
      </c>
      <c r="G190" s="23">
        <f>SUM(G184:G189)</f>
        <v>34.800000000000004</v>
      </c>
      <c r="H190" s="23"/>
      <c r="I190" s="22">
        <f>SUM(D190:G190)-MIN(D190:G190)</f>
        <v>113.69999999999999</v>
      </c>
    </row>
    <row r="193" spans="1:9" ht="23.25">
      <c r="A193" s="88" t="s">
        <v>105</v>
      </c>
      <c r="B193" s="88"/>
      <c r="C193" s="88"/>
      <c r="D193" s="88"/>
      <c r="E193" s="88"/>
      <c r="F193" s="88"/>
      <c r="G193" s="88"/>
      <c r="H193" s="88"/>
      <c r="I193" s="88"/>
    </row>
    <row r="194" spans="1:9" ht="23.25">
      <c r="A194" s="11"/>
      <c r="B194" s="11"/>
      <c r="C194" s="11"/>
      <c r="D194" s="11"/>
      <c r="E194" s="11"/>
      <c r="F194" s="11"/>
      <c r="G194" s="11"/>
      <c r="H194" s="11"/>
      <c r="I194" s="11"/>
    </row>
    <row r="195" spans="1:9" ht="38.25">
      <c r="A195" s="30" t="s">
        <v>2</v>
      </c>
      <c r="B195" s="29" t="s">
        <v>1</v>
      </c>
      <c r="C195" s="30" t="s">
        <v>7</v>
      </c>
      <c r="D195" s="43" t="s">
        <v>32</v>
      </c>
      <c r="E195" s="43" t="s">
        <v>21</v>
      </c>
      <c r="F195" s="50" t="s">
        <v>33</v>
      </c>
      <c r="G195" s="35" t="s">
        <v>40</v>
      </c>
      <c r="H195" s="35" t="s">
        <v>9</v>
      </c>
      <c r="I195" s="39" t="s">
        <v>0</v>
      </c>
    </row>
    <row r="196" spans="1:9" ht="15">
      <c r="A196" s="85">
        <v>1</v>
      </c>
      <c r="B196" s="49" t="s">
        <v>35</v>
      </c>
      <c r="C196" s="36" t="s">
        <v>26</v>
      </c>
      <c r="D196" s="37"/>
      <c r="E196" s="37"/>
      <c r="F196" s="37"/>
      <c r="G196" s="38"/>
      <c r="H196" s="20"/>
      <c r="I196" s="21">
        <f>I203</f>
        <v>121.69999999999997</v>
      </c>
    </row>
    <row r="197" spans="1:9" ht="15">
      <c r="A197" s="85"/>
      <c r="B197" s="32" t="s">
        <v>119</v>
      </c>
      <c r="C197" s="13"/>
      <c r="D197" s="17">
        <v>13.1</v>
      </c>
      <c r="E197" s="17">
        <v>13.7</v>
      </c>
      <c r="F197" s="17">
        <v>13.8</v>
      </c>
      <c r="G197" s="19">
        <v>13.4</v>
      </c>
      <c r="H197" s="20"/>
      <c r="I197" s="21">
        <f aca="true" t="shared" si="16" ref="I197:I202">I198</f>
        <v>121.69999999999997</v>
      </c>
    </row>
    <row r="198" spans="1:9" ht="15">
      <c r="A198" s="85"/>
      <c r="B198" s="33" t="s">
        <v>120</v>
      </c>
      <c r="C198" s="13"/>
      <c r="D198" s="17">
        <v>13.1</v>
      </c>
      <c r="E198" s="17">
        <v>13.6</v>
      </c>
      <c r="F198" s="17">
        <v>13.9</v>
      </c>
      <c r="G198" s="19">
        <v>13.1</v>
      </c>
      <c r="H198" s="20"/>
      <c r="I198" s="21">
        <f t="shared" si="16"/>
        <v>121.69999999999997</v>
      </c>
    </row>
    <row r="199" spans="1:9" ht="15">
      <c r="A199" s="85"/>
      <c r="B199" s="34" t="s">
        <v>121</v>
      </c>
      <c r="C199" s="13"/>
      <c r="D199" s="17"/>
      <c r="E199" s="17"/>
      <c r="F199" s="17"/>
      <c r="G199" s="19"/>
      <c r="H199" s="20"/>
      <c r="I199" s="21">
        <f t="shared" si="16"/>
        <v>121.69999999999997</v>
      </c>
    </row>
    <row r="200" spans="1:9" ht="15">
      <c r="A200" s="85"/>
      <c r="B200" s="34" t="s">
        <v>122</v>
      </c>
      <c r="C200" s="13"/>
      <c r="D200" s="17">
        <v>12.8</v>
      </c>
      <c r="E200" s="17">
        <v>13.8</v>
      </c>
      <c r="F200" s="17">
        <v>13.9</v>
      </c>
      <c r="G200" s="19">
        <v>11.7</v>
      </c>
      <c r="H200" s="20"/>
      <c r="I200" s="21">
        <f t="shared" si="16"/>
        <v>121.69999999999997</v>
      </c>
    </row>
    <row r="201" spans="1:9" ht="15">
      <c r="A201" s="85"/>
      <c r="B201" s="34"/>
      <c r="C201" s="13"/>
      <c r="D201" s="17"/>
      <c r="E201" s="17"/>
      <c r="F201" s="17"/>
      <c r="G201" s="19"/>
      <c r="H201" s="20"/>
      <c r="I201" s="21">
        <f t="shared" si="16"/>
        <v>121.69999999999997</v>
      </c>
    </row>
    <row r="202" spans="1:9" ht="15">
      <c r="A202" s="85"/>
      <c r="B202" s="34"/>
      <c r="C202" s="13"/>
      <c r="D202" s="25"/>
      <c r="E202" s="25"/>
      <c r="F202" s="25"/>
      <c r="G202" s="26"/>
      <c r="H202" s="20"/>
      <c r="I202" s="21">
        <f t="shared" si="16"/>
        <v>121.69999999999997</v>
      </c>
    </row>
    <row r="203" spans="1:9" ht="15.75">
      <c r="A203" s="85"/>
      <c r="B203" s="40" t="s">
        <v>10</v>
      </c>
      <c r="C203" s="27"/>
      <c r="D203" s="23">
        <f>SUM(D197:D202)</f>
        <v>39</v>
      </c>
      <c r="E203" s="23">
        <f>SUM(E197:E202)</f>
        <v>41.099999999999994</v>
      </c>
      <c r="F203" s="23">
        <f>SUM(F197:F202)</f>
        <v>41.6</v>
      </c>
      <c r="G203" s="23">
        <f>SUM(G197:G202)</f>
        <v>38.2</v>
      </c>
      <c r="H203" s="23"/>
      <c r="I203" s="22">
        <f>SUM(D203:G203)-MIN(D203:G203)</f>
        <v>121.69999999999997</v>
      </c>
    </row>
    <row r="204" spans="1:9" ht="15">
      <c r="A204" s="85">
        <v>2</v>
      </c>
      <c r="B204" s="49" t="s">
        <v>89</v>
      </c>
      <c r="C204" s="36" t="s">
        <v>90</v>
      </c>
      <c r="D204" s="37"/>
      <c r="E204" s="37"/>
      <c r="F204" s="37"/>
      <c r="G204" s="38"/>
      <c r="H204" s="20"/>
      <c r="I204" s="21">
        <f>I211</f>
        <v>117.20000000000002</v>
      </c>
    </row>
    <row r="205" spans="1:9" ht="15">
      <c r="A205" s="85"/>
      <c r="B205" s="32" t="s">
        <v>123</v>
      </c>
      <c r="C205" s="13"/>
      <c r="D205" s="17">
        <v>12.5</v>
      </c>
      <c r="E205" s="17">
        <v>13.3</v>
      </c>
      <c r="F205" s="17">
        <v>13.3</v>
      </c>
      <c r="G205" s="19">
        <v>11.4</v>
      </c>
      <c r="H205" s="20"/>
      <c r="I205" s="21">
        <f aca="true" t="shared" si="17" ref="I205:I210">I206</f>
        <v>117.20000000000002</v>
      </c>
    </row>
    <row r="206" spans="1:9" ht="15">
      <c r="A206" s="85"/>
      <c r="B206" s="33" t="s">
        <v>124</v>
      </c>
      <c r="C206" s="13"/>
      <c r="D206" s="17">
        <v>13.1</v>
      </c>
      <c r="E206" s="17">
        <v>13.8</v>
      </c>
      <c r="F206" s="17">
        <v>13.5</v>
      </c>
      <c r="G206" s="19">
        <v>10.9</v>
      </c>
      <c r="H206" s="20"/>
      <c r="I206" s="21">
        <f t="shared" si="17"/>
        <v>117.20000000000002</v>
      </c>
    </row>
    <row r="207" spans="1:9" ht="15">
      <c r="A207" s="85"/>
      <c r="B207" s="34" t="s">
        <v>125</v>
      </c>
      <c r="C207" s="13"/>
      <c r="D207" s="17">
        <v>12.6</v>
      </c>
      <c r="E207" s="17">
        <v>12.2</v>
      </c>
      <c r="F207" s="17">
        <v>12.9</v>
      </c>
      <c r="G207" s="19">
        <v>10.3</v>
      </c>
      <c r="H207" s="20"/>
      <c r="I207" s="21">
        <f t="shared" si="17"/>
        <v>117.20000000000002</v>
      </c>
    </row>
    <row r="208" spans="1:9" ht="15">
      <c r="A208" s="85"/>
      <c r="B208" s="34"/>
      <c r="C208" s="13"/>
      <c r="D208" s="17"/>
      <c r="E208" s="17"/>
      <c r="F208" s="17"/>
      <c r="G208" s="19"/>
      <c r="H208" s="20"/>
      <c r="I208" s="21">
        <f t="shared" si="17"/>
        <v>117.20000000000002</v>
      </c>
    </row>
    <row r="209" spans="1:9" ht="15">
      <c r="A209" s="85"/>
      <c r="B209" s="34"/>
      <c r="C209" s="13"/>
      <c r="D209" s="17"/>
      <c r="E209" s="17"/>
      <c r="F209" s="17"/>
      <c r="G209" s="19"/>
      <c r="H209" s="20"/>
      <c r="I209" s="21">
        <f t="shared" si="17"/>
        <v>117.20000000000002</v>
      </c>
    </row>
    <row r="210" spans="1:9" ht="15">
      <c r="A210" s="85"/>
      <c r="B210" s="34"/>
      <c r="C210" s="13"/>
      <c r="D210" s="25"/>
      <c r="E210" s="25"/>
      <c r="F210" s="25"/>
      <c r="G210" s="26"/>
      <c r="H210" s="20"/>
      <c r="I210" s="21">
        <f t="shared" si="17"/>
        <v>117.20000000000002</v>
      </c>
    </row>
    <row r="211" spans="1:9" ht="15.75">
      <c r="A211" s="85"/>
      <c r="B211" s="40" t="s">
        <v>10</v>
      </c>
      <c r="C211" s="27"/>
      <c r="D211" s="23">
        <f>SUM(D205:D210)</f>
        <v>38.2</v>
      </c>
      <c r="E211" s="23">
        <f>SUM(E205:E210)</f>
        <v>39.3</v>
      </c>
      <c r="F211" s="23">
        <f>SUM(F205:F210)</f>
        <v>39.7</v>
      </c>
      <c r="G211" s="23">
        <f>SUM(G205:G210)</f>
        <v>32.6</v>
      </c>
      <c r="H211" s="23"/>
      <c r="I211" s="22">
        <f>SUM(D211:G211)-MIN(D211:G211)</f>
        <v>117.20000000000002</v>
      </c>
    </row>
  </sheetData>
  <sheetProtection/>
  <mergeCells count="33">
    <mergeCell ref="A19:I19"/>
    <mergeCell ref="A22:A29"/>
    <mergeCell ref="A30:A37"/>
    <mergeCell ref="A38:A45"/>
    <mergeCell ref="A46:A53"/>
    <mergeCell ref="A1:I1"/>
    <mergeCell ref="A2:I2"/>
    <mergeCell ref="A8:I8"/>
    <mergeCell ref="A11:A16"/>
    <mergeCell ref="A72:I72"/>
    <mergeCell ref="A75:A82"/>
    <mergeCell ref="A54:A61"/>
    <mergeCell ref="A62:A69"/>
    <mergeCell ref="C5:D5"/>
    <mergeCell ref="A7:I7"/>
    <mergeCell ref="A83:A90"/>
    <mergeCell ref="A91:A98"/>
    <mergeCell ref="A101:I101"/>
    <mergeCell ref="A104:A111"/>
    <mergeCell ref="A112:A119"/>
    <mergeCell ref="A122:I122"/>
    <mergeCell ref="A125:A132"/>
    <mergeCell ref="A133:A140"/>
    <mergeCell ref="A141:A148"/>
    <mergeCell ref="A151:I151"/>
    <mergeCell ref="A154:A161"/>
    <mergeCell ref="A164:I164"/>
    <mergeCell ref="A167:A174"/>
    <mergeCell ref="A175:A182"/>
    <mergeCell ref="A183:A190"/>
    <mergeCell ref="A193:I193"/>
    <mergeCell ref="A196:A203"/>
    <mergeCell ref="A204:A211"/>
  </mergeCells>
  <printOptions horizontalCentered="1"/>
  <pageMargins left="0" right="0" top="0.3937007874015748" bottom="0" header="0.5118110236220472" footer="0.5118110236220472"/>
  <pageSetup orientation="portrait" paperSize="9" scale="79" r:id="rId1"/>
  <rowBreaks count="4" manualBreakCount="4">
    <brk id="18" max="255" man="1"/>
    <brk id="71" max="255" man="1"/>
    <brk id="121" max="255" man="1"/>
    <brk id="16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N33"/>
  <sheetViews>
    <sheetView zoomScale="91" zoomScaleNormal="91" zoomScalePageLayoutView="0" workbookViewId="0" topLeftCell="A1">
      <selection activeCell="A7" sqref="A7:N7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12" width="8.00390625" style="1" customWidth="1"/>
    <col min="13" max="13" width="7.421875" style="1" customWidth="1"/>
    <col min="14" max="14" width="9.8515625" style="1" customWidth="1"/>
  </cols>
  <sheetData>
    <row r="1" spans="1:14" ht="17.25" customHeight="1">
      <c r="A1" s="86" t="str">
        <f>gam!A1</f>
        <v> FEDERAZIONE GINNASTICA D'ITALIA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13.5" customHeight="1">
      <c r="A2" s="86" t="str">
        <f>gam!A2</f>
        <v>      Comitato Regionale Lombardia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3" s="8" customFormat="1" ht="13.5" customHeight="1">
      <c r="B3" s="8" t="str">
        <f>gam!B3</f>
        <v>Società  organizzatrice:</v>
      </c>
      <c r="C3" s="31" t="str">
        <f>gam!C3</f>
        <v>PRO MORTARA</v>
      </c>
    </row>
    <row r="4" spans="2:3" s="8" customFormat="1" ht="13.5" customHeight="1">
      <c r="B4" s="8" t="str">
        <f>gam!B4</f>
        <v>Impianto:</v>
      </c>
      <c r="C4" s="31" t="str">
        <f>gam!C4</f>
        <v>Palazzetto dello sport Mortara</v>
      </c>
    </row>
    <row r="5" spans="2:9" s="8" customFormat="1" ht="13.5" customHeight="1">
      <c r="B5" s="8" t="str">
        <f>gam!B5</f>
        <v>Data:</v>
      </c>
      <c r="C5" s="90">
        <f>gam!C5</f>
        <v>42351</v>
      </c>
      <c r="D5" s="90"/>
      <c r="E5" s="42"/>
      <c r="F5" s="42"/>
      <c r="G5" s="42"/>
      <c r="H5" s="42"/>
      <c r="I5" s="42"/>
    </row>
    <row r="6" spans="4:14" s="2" customFormat="1" ht="12.75">
      <c r="D6" s="10"/>
      <c r="E6" s="10"/>
      <c r="F6" s="10"/>
      <c r="G6" s="10"/>
      <c r="H6" s="10"/>
      <c r="I6" s="10"/>
      <c r="J6" s="9"/>
      <c r="K6" s="9"/>
      <c r="L6" s="9"/>
      <c r="M6" s="3"/>
      <c r="N6" s="4"/>
    </row>
    <row r="7" spans="1:14" s="5" customFormat="1" ht="27" customHeight="1">
      <c r="A7" s="88" t="str">
        <f>gam!A7</f>
        <v>CHRISTMAS GYM 2015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s="5" customFormat="1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s="5" customFormat="1" ht="27" customHeight="1">
      <c r="A9" s="91" t="s">
        <v>126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14" s="4" customFormat="1" ht="26.25" customHeight="1">
      <c r="A10" s="30" t="s">
        <v>2</v>
      </c>
      <c r="B10" s="29" t="s">
        <v>1</v>
      </c>
      <c r="C10" s="30" t="s">
        <v>7</v>
      </c>
      <c r="D10" s="92" t="s">
        <v>128</v>
      </c>
      <c r="E10" s="93"/>
      <c r="F10" s="94"/>
      <c r="G10" s="92" t="s">
        <v>129</v>
      </c>
      <c r="H10" s="93"/>
      <c r="I10" s="94"/>
      <c r="J10" s="92" t="s">
        <v>130</v>
      </c>
      <c r="K10" s="93"/>
      <c r="L10" s="94"/>
      <c r="M10" s="43" t="s">
        <v>131</v>
      </c>
      <c r="N10" s="39" t="s">
        <v>0</v>
      </c>
    </row>
    <row r="11" spans="1:14" s="4" customFormat="1" ht="15" customHeight="1">
      <c r="A11" s="48">
        <v>1</v>
      </c>
      <c r="B11" s="51" t="s">
        <v>127</v>
      </c>
      <c r="C11" s="52" t="s">
        <v>26</v>
      </c>
      <c r="D11" s="37">
        <v>18.5</v>
      </c>
      <c r="E11" s="37">
        <v>15.2</v>
      </c>
      <c r="F11" s="53">
        <f>SUM(D11:E11)</f>
        <v>33.7</v>
      </c>
      <c r="G11" s="37">
        <v>11</v>
      </c>
      <c r="H11" s="37">
        <v>5.3</v>
      </c>
      <c r="I11" s="53">
        <f>SUM(G11:H11)</f>
        <v>16.3</v>
      </c>
      <c r="J11" s="37">
        <v>11</v>
      </c>
      <c r="K11" s="37">
        <v>4.1</v>
      </c>
      <c r="L11" s="53">
        <f>SUM(J11:K11)</f>
        <v>15.1</v>
      </c>
      <c r="M11" s="54"/>
      <c r="N11" s="55">
        <f>SUM(F11,I11,L11)-M11</f>
        <v>65.1</v>
      </c>
    </row>
    <row r="14" spans="1:14" ht="18">
      <c r="A14" s="91" t="s">
        <v>132</v>
      </c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4" ht="25.5">
      <c r="A15" s="30" t="s">
        <v>2</v>
      </c>
      <c r="B15" s="29" t="s">
        <v>1</v>
      </c>
      <c r="C15" s="30" t="s">
        <v>7</v>
      </c>
      <c r="D15" s="92" t="s">
        <v>128</v>
      </c>
      <c r="E15" s="93"/>
      <c r="F15" s="94"/>
      <c r="G15" s="92" t="s">
        <v>129</v>
      </c>
      <c r="H15" s="93"/>
      <c r="I15" s="94"/>
      <c r="J15" s="92" t="s">
        <v>130</v>
      </c>
      <c r="K15" s="93"/>
      <c r="L15" s="94"/>
      <c r="M15" s="43" t="s">
        <v>131</v>
      </c>
      <c r="N15" s="39" t="s">
        <v>0</v>
      </c>
    </row>
    <row r="16" spans="1:14" ht="15.75">
      <c r="A16" s="48">
        <v>1</v>
      </c>
      <c r="B16" s="51" t="s">
        <v>133</v>
      </c>
      <c r="C16" s="52" t="s">
        <v>26</v>
      </c>
      <c r="D16" s="37">
        <v>19</v>
      </c>
      <c r="E16" s="37">
        <v>17.4</v>
      </c>
      <c r="F16" s="53">
        <f>SUM(D16:E16)</f>
        <v>36.4</v>
      </c>
      <c r="G16" s="37">
        <v>11.5</v>
      </c>
      <c r="H16" s="37">
        <v>5.5</v>
      </c>
      <c r="I16" s="53">
        <f>SUM(G16:H16)</f>
        <v>17</v>
      </c>
      <c r="J16" s="37">
        <v>11.5</v>
      </c>
      <c r="K16" s="37">
        <v>6.2</v>
      </c>
      <c r="L16" s="53">
        <f>SUM(J16:K16)</f>
        <v>17.7</v>
      </c>
      <c r="M16" s="54"/>
      <c r="N16" s="55">
        <f>SUM(F16,I16,L16)-M16</f>
        <v>71.1</v>
      </c>
    </row>
    <row r="17" spans="1:14" ht="15.75">
      <c r="A17" s="48">
        <v>2</v>
      </c>
      <c r="B17" s="51" t="s">
        <v>134</v>
      </c>
      <c r="C17" s="52" t="s">
        <v>26</v>
      </c>
      <c r="D17" s="37">
        <v>18.5</v>
      </c>
      <c r="E17" s="37">
        <v>14.8</v>
      </c>
      <c r="F17" s="53">
        <f>SUM(D17:E17)</f>
        <v>33.3</v>
      </c>
      <c r="G17" s="37">
        <v>11</v>
      </c>
      <c r="H17" s="37">
        <v>4.8</v>
      </c>
      <c r="I17" s="53">
        <f>SUM(G17:H17)</f>
        <v>15.8</v>
      </c>
      <c r="J17" s="37">
        <v>11</v>
      </c>
      <c r="K17" s="37">
        <v>4.5</v>
      </c>
      <c r="L17" s="53">
        <f>SUM(J17:K17)</f>
        <v>15.5</v>
      </c>
      <c r="M17" s="54"/>
      <c r="N17" s="55">
        <f>SUM(F17,I17,L17)-M17</f>
        <v>64.6</v>
      </c>
    </row>
    <row r="20" spans="1:14" ht="18">
      <c r="A20" s="91" t="s">
        <v>135</v>
      </c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</row>
    <row r="21" spans="1:14" ht="25.5">
      <c r="A21" s="30" t="s">
        <v>2</v>
      </c>
      <c r="B21" s="29" t="s">
        <v>1</v>
      </c>
      <c r="C21" s="30" t="s">
        <v>7</v>
      </c>
      <c r="D21" s="92" t="s">
        <v>128</v>
      </c>
      <c r="E21" s="93"/>
      <c r="F21" s="94"/>
      <c r="G21" s="92" t="s">
        <v>129</v>
      </c>
      <c r="H21" s="93"/>
      <c r="I21" s="94"/>
      <c r="J21" s="92" t="s">
        <v>130</v>
      </c>
      <c r="K21" s="93"/>
      <c r="L21" s="94"/>
      <c r="M21" s="43" t="s">
        <v>131</v>
      </c>
      <c r="N21" s="39" t="s">
        <v>0</v>
      </c>
    </row>
    <row r="22" spans="1:14" ht="15.75">
      <c r="A22" s="48">
        <v>1</v>
      </c>
      <c r="B22" s="51" t="s">
        <v>133</v>
      </c>
      <c r="C22" s="52" t="s">
        <v>26</v>
      </c>
      <c r="D22" s="37">
        <v>19</v>
      </c>
      <c r="E22" s="37">
        <v>17.1</v>
      </c>
      <c r="F22" s="53">
        <f>SUM(D22:E22)</f>
        <v>36.1</v>
      </c>
      <c r="G22" s="37">
        <v>11.5</v>
      </c>
      <c r="H22" s="37">
        <v>6</v>
      </c>
      <c r="I22" s="53">
        <f>SUM(G22:H22)</f>
        <v>17.5</v>
      </c>
      <c r="J22" s="37">
        <v>11.5</v>
      </c>
      <c r="K22" s="37">
        <v>5.4</v>
      </c>
      <c r="L22" s="53">
        <f>SUM(J22:K22)</f>
        <v>16.9</v>
      </c>
      <c r="M22" s="54"/>
      <c r="N22" s="55">
        <f>SUM(F22,I22,L22)-M22</f>
        <v>70.5</v>
      </c>
    </row>
    <row r="25" spans="1:14" ht="18">
      <c r="A25" s="91" t="s">
        <v>136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</row>
    <row r="26" spans="1:14" ht="25.5">
      <c r="A26" s="30" t="s">
        <v>2</v>
      </c>
      <c r="B26" s="29" t="s">
        <v>1</v>
      </c>
      <c r="C26" s="30" t="s">
        <v>7</v>
      </c>
      <c r="D26" s="92" t="s">
        <v>128</v>
      </c>
      <c r="E26" s="93"/>
      <c r="F26" s="94"/>
      <c r="G26" s="92" t="s">
        <v>129</v>
      </c>
      <c r="H26" s="93"/>
      <c r="I26" s="94"/>
      <c r="J26" s="92" t="s">
        <v>130</v>
      </c>
      <c r="K26" s="93"/>
      <c r="L26" s="94"/>
      <c r="M26" s="43" t="s">
        <v>131</v>
      </c>
      <c r="N26" s="39" t="s">
        <v>0</v>
      </c>
    </row>
    <row r="27" spans="1:14" ht="15.75">
      <c r="A27" s="48">
        <v>1</v>
      </c>
      <c r="B27" s="51" t="s">
        <v>133</v>
      </c>
      <c r="C27" s="52" t="s">
        <v>26</v>
      </c>
      <c r="D27" s="37">
        <v>19</v>
      </c>
      <c r="E27" s="37">
        <v>16.4</v>
      </c>
      <c r="F27" s="53">
        <f>SUM(D27:E27)</f>
        <v>35.4</v>
      </c>
      <c r="G27" s="37">
        <v>11.5</v>
      </c>
      <c r="H27" s="37">
        <v>5.5</v>
      </c>
      <c r="I27" s="53">
        <f>SUM(G27:H27)</f>
        <v>17</v>
      </c>
      <c r="J27" s="37">
        <v>11.5</v>
      </c>
      <c r="K27" s="37">
        <v>6.1</v>
      </c>
      <c r="L27" s="53">
        <f>SUM(J27:K27)</f>
        <v>17.6</v>
      </c>
      <c r="M27" s="54"/>
      <c r="N27" s="55">
        <f>SUM(F27,I27,L27)-M27</f>
        <v>70</v>
      </c>
    </row>
    <row r="30" spans="1:14" ht="18">
      <c r="A30" s="91" t="s">
        <v>137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25.5">
      <c r="A31" s="30" t="s">
        <v>2</v>
      </c>
      <c r="B31" s="29" t="s">
        <v>1</v>
      </c>
      <c r="C31" s="30" t="s">
        <v>7</v>
      </c>
      <c r="D31" s="92" t="s">
        <v>128</v>
      </c>
      <c r="E31" s="93"/>
      <c r="F31" s="94"/>
      <c r="G31" s="92" t="s">
        <v>129</v>
      </c>
      <c r="H31" s="93"/>
      <c r="I31" s="94"/>
      <c r="J31" s="92" t="s">
        <v>130</v>
      </c>
      <c r="K31" s="93"/>
      <c r="L31" s="94"/>
      <c r="M31" s="43" t="s">
        <v>131</v>
      </c>
      <c r="N31" s="39" t="s">
        <v>0</v>
      </c>
    </row>
    <row r="32" spans="1:14" ht="15.75">
      <c r="A32" s="48">
        <v>1</v>
      </c>
      <c r="B32" s="51" t="s">
        <v>138</v>
      </c>
      <c r="C32" s="52" t="s">
        <v>139</v>
      </c>
      <c r="D32" s="37">
        <v>20</v>
      </c>
      <c r="E32" s="37">
        <v>17.3</v>
      </c>
      <c r="F32" s="53">
        <f>SUM(D32:E32)</f>
        <v>37.3</v>
      </c>
      <c r="G32" s="37">
        <v>12.5</v>
      </c>
      <c r="H32" s="37">
        <v>6.2</v>
      </c>
      <c r="I32" s="53">
        <f>SUM(G32:H32)</f>
        <v>18.7</v>
      </c>
      <c r="J32" s="37">
        <v>12.5</v>
      </c>
      <c r="K32" s="37">
        <v>5.9</v>
      </c>
      <c r="L32" s="53">
        <f>SUM(J32:K32)</f>
        <v>18.4</v>
      </c>
      <c r="M32" s="54"/>
      <c r="N32" s="55">
        <f>SUM(F32,I32,L32)-M32</f>
        <v>74.4</v>
      </c>
    </row>
    <row r="33" spans="1:14" ht="15.75">
      <c r="A33" s="48">
        <v>2</v>
      </c>
      <c r="B33" s="51" t="s">
        <v>133</v>
      </c>
      <c r="C33" s="52" t="s">
        <v>26</v>
      </c>
      <c r="D33" s="37">
        <v>20.5</v>
      </c>
      <c r="E33" s="37">
        <v>14.7</v>
      </c>
      <c r="F33" s="53">
        <f>SUM(D33:E33)</f>
        <v>35.2</v>
      </c>
      <c r="G33" s="37">
        <v>12.5</v>
      </c>
      <c r="H33" s="37">
        <v>4.4</v>
      </c>
      <c r="I33" s="53">
        <f>SUM(G33:H33)</f>
        <v>16.9</v>
      </c>
      <c r="J33" s="37">
        <v>12.5</v>
      </c>
      <c r="K33" s="37">
        <v>4.2</v>
      </c>
      <c r="L33" s="53">
        <f>SUM(J33:K33)</f>
        <v>16.7</v>
      </c>
      <c r="M33" s="54"/>
      <c r="N33" s="55">
        <f>SUM(F33,I33,L33)-M33</f>
        <v>68.8</v>
      </c>
    </row>
  </sheetData>
  <sheetProtection/>
  <mergeCells count="24">
    <mergeCell ref="A1:N1"/>
    <mergeCell ref="A2:N2"/>
    <mergeCell ref="A30:N30"/>
    <mergeCell ref="D31:F31"/>
    <mergeCell ref="G31:I31"/>
    <mergeCell ref="J31:L31"/>
    <mergeCell ref="C5:D5"/>
    <mergeCell ref="D10:F10"/>
    <mergeCell ref="G10:I10"/>
    <mergeCell ref="J10:L10"/>
    <mergeCell ref="A25:N25"/>
    <mergeCell ref="D26:F26"/>
    <mergeCell ref="G26:I26"/>
    <mergeCell ref="J26:L26"/>
    <mergeCell ref="A7:N7"/>
    <mergeCell ref="A9:N9"/>
    <mergeCell ref="A14:N14"/>
    <mergeCell ref="D15:F15"/>
    <mergeCell ref="G15:I15"/>
    <mergeCell ref="J15:L15"/>
    <mergeCell ref="A20:N20"/>
    <mergeCell ref="D21:F21"/>
    <mergeCell ref="G21:I21"/>
    <mergeCell ref="J21:L21"/>
  </mergeCells>
  <printOptions horizontalCentered="1"/>
  <pageMargins left="0" right="0" top="0.3937007874015748" bottom="0" header="0.5118110236220472" footer="0.5118110236220472"/>
  <pageSetup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AL20"/>
  <sheetViews>
    <sheetView tabSelected="1" zoomScalePageLayoutView="0" workbookViewId="0" topLeftCell="A8">
      <pane xSplit="2" topLeftCell="C1" activePane="topRight" state="frozen"/>
      <selection pane="topLeft" activeCell="A4" sqref="A4"/>
      <selection pane="topRight" activeCell="A15" sqref="A15"/>
    </sheetView>
  </sheetViews>
  <sheetFormatPr defaultColWidth="9.140625" defaultRowHeight="12.75"/>
  <cols>
    <col min="1" max="1" width="7.28125" style="7" customWidth="1"/>
    <col min="2" max="2" width="35.00390625" style="6" customWidth="1"/>
    <col min="3" max="3" width="9.7109375" style="6" customWidth="1"/>
    <col min="4" max="7" width="9.7109375" style="1" customWidth="1"/>
    <col min="8" max="9" width="10.140625" style="1" customWidth="1"/>
    <col min="12" max="12" width="10.421875" style="0" customWidth="1"/>
    <col min="17" max="17" width="11.8515625" style="0" customWidth="1"/>
    <col min="19" max="19" width="11.00390625" style="0" customWidth="1"/>
  </cols>
  <sheetData>
    <row r="1" spans="1:9" ht="17.25" customHeight="1">
      <c r="A1" s="86" t="str">
        <f>gam!A1</f>
        <v> FEDERAZIONE GINNASTICA D'ITALIA</v>
      </c>
      <c r="B1" s="86"/>
      <c r="C1" s="86"/>
      <c r="D1" s="86"/>
      <c r="E1" s="86"/>
      <c r="F1" s="86"/>
      <c r="G1" s="86"/>
      <c r="H1" s="86"/>
      <c r="I1" s="86"/>
    </row>
    <row r="2" spans="1:9" ht="13.5" customHeight="1">
      <c r="A2" s="86" t="str">
        <f>gam!A2</f>
        <v>      Comitato Regionale Lombardia</v>
      </c>
      <c r="B2" s="86"/>
      <c r="C2" s="86"/>
      <c r="D2" s="86"/>
      <c r="E2" s="86"/>
      <c r="F2" s="86"/>
      <c r="G2" s="86"/>
      <c r="H2" s="86"/>
      <c r="I2" s="86"/>
    </row>
    <row r="3" spans="2:3" s="8" customFormat="1" ht="13.5" customHeight="1">
      <c r="B3" s="8" t="str">
        <f>gam!B3</f>
        <v>Società  organizzatrice:</v>
      </c>
      <c r="C3" s="31" t="str">
        <f>gam!C3</f>
        <v>PRO MORTARA</v>
      </c>
    </row>
    <row r="4" spans="2:3" s="8" customFormat="1" ht="13.5" customHeight="1">
      <c r="B4" s="8" t="str">
        <f>gam!B4</f>
        <v>Impianto:</v>
      </c>
      <c r="C4" s="31" t="str">
        <f>gam!C4</f>
        <v>Palazzetto dello sport Mortara</v>
      </c>
    </row>
    <row r="5" spans="2:5" s="8" customFormat="1" ht="13.5" customHeight="1">
      <c r="B5" s="8" t="str">
        <f>gam!B5</f>
        <v>Data:</v>
      </c>
      <c r="C5" s="90">
        <f>gam!C5</f>
        <v>42351</v>
      </c>
      <c r="D5" s="90"/>
      <c r="E5" s="42"/>
    </row>
    <row r="6" spans="4:10" s="2" customFormat="1" ht="12.75">
      <c r="D6" s="10"/>
      <c r="E6" s="10"/>
      <c r="F6" s="9"/>
      <c r="G6" s="3"/>
      <c r="H6" s="3"/>
      <c r="I6" s="4"/>
      <c r="J6" s="4"/>
    </row>
    <row r="7" spans="1:10" s="5" customFormat="1" ht="27" customHeight="1">
      <c r="A7" s="88" t="str">
        <f>gam!A7</f>
        <v>CHRISTMAS GYM 2015</v>
      </c>
      <c r="B7" s="88"/>
      <c r="C7" s="88"/>
      <c r="D7" s="88"/>
      <c r="E7" s="88"/>
      <c r="F7" s="88"/>
      <c r="G7" s="88"/>
      <c r="H7" s="88"/>
      <c r="I7" s="88"/>
      <c r="J7" s="12"/>
    </row>
    <row r="8" spans="1:19" s="5" customFormat="1" ht="42" customHeight="1">
      <c r="A8" s="11"/>
      <c r="B8" s="11"/>
      <c r="C8" s="58" t="s">
        <v>144</v>
      </c>
      <c r="D8" s="99" t="s">
        <v>145</v>
      </c>
      <c r="E8" s="100"/>
      <c r="F8" s="100"/>
      <c r="G8" s="100"/>
      <c r="H8" s="100"/>
      <c r="I8" s="100"/>
      <c r="J8" s="100"/>
      <c r="K8" s="101"/>
      <c r="L8" s="99" t="s">
        <v>154</v>
      </c>
      <c r="M8" s="100"/>
      <c r="N8" s="100"/>
      <c r="O8" s="100"/>
      <c r="P8" s="101"/>
      <c r="Q8" s="95" t="s">
        <v>160</v>
      </c>
      <c r="R8" s="97" t="s">
        <v>161</v>
      </c>
      <c r="S8" s="97" t="s">
        <v>162</v>
      </c>
    </row>
    <row r="9" spans="2:19" ht="43.5">
      <c r="B9" s="78" t="s">
        <v>140</v>
      </c>
      <c r="C9" s="74"/>
      <c r="D9" s="79" t="s">
        <v>146</v>
      </c>
      <c r="E9" s="80" t="s">
        <v>147</v>
      </c>
      <c r="F9" s="80" t="s">
        <v>148</v>
      </c>
      <c r="G9" s="80" t="s">
        <v>149</v>
      </c>
      <c r="H9" s="80" t="s">
        <v>150</v>
      </c>
      <c r="I9" s="80" t="s">
        <v>151</v>
      </c>
      <c r="J9" s="80" t="s">
        <v>152</v>
      </c>
      <c r="K9" s="81" t="s">
        <v>153</v>
      </c>
      <c r="L9" s="82" t="s">
        <v>155</v>
      </c>
      <c r="M9" s="83" t="s">
        <v>156</v>
      </c>
      <c r="N9" s="83" t="s">
        <v>157</v>
      </c>
      <c r="O9" s="83" t="s">
        <v>158</v>
      </c>
      <c r="P9" s="84" t="s">
        <v>159</v>
      </c>
      <c r="Q9" s="96"/>
      <c r="R9" s="98"/>
      <c r="S9" s="98"/>
    </row>
    <row r="10" spans="1:38" ht="24.75" customHeight="1">
      <c r="A10" s="59">
        <v>1</v>
      </c>
      <c r="B10" s="75" t="s">
        <v>35</v>
      </c>
      <c r="C10" s="60"/>
      <c r="D10" s="61"/>
      <c r="E10" s="62">
        <v>110.1</v>
      </c>
      <c r="F10" s="62">
        <v>111</v>
      </c>
      <c r="G10" s="62"/>
      <c r="H10" s="62">
        <v>111.8</v>
      </c>
      <c r="I10" s="62">
        <v>117.5</v>
      </c>
      <c r="J10" s="62">
        <v>118.6</v>
      </c>
      <c r="K10" s="63">
        <v>121.7</v>
      </c>
      <c r="L10" s="61"/>
      <c r="M10" s="62"/>
      <c r="N10" s="62"/>
      <c r="O10" s="62"/>
      <c r="P10" s="63"/>
      <c r="Q10" s="64">
        <f aca="true" t="shared" si="0" ref="Q10:Q19">SUM(C10:P10)</f>
        <v>690.7</v>
      </c>
      <c r="R10" s="64">
        <v>20</v>
      </c>
      <c r="S10" s="64">
        <f aca="true" t="shared" si="1" ref="S10:S19">SUM(Q10:R10)</f>
        <v>710.7</v>
      </c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ht="24.75" customHeight="1">
      <c r="A11" s="59">
        <v>2</v>
      </c>
      <c r="B11" s="76" t="s">
        <v>15</v>
      </c>
      <c r="C11" s="65">
        <v>120.5</v>
      </c>
      <c r="D11" s="61"/>
      <c r="E11" s="62">
        <v>108.8</v>
      </c>
      <c r="F11" s="62"/>
      <c r="G11" s="62">
        <v>110.2</v>
      </c>
      <c r="H11" s="62"/>
      <c r="I11" s="62"/>
      <c r="J11" s="62">
        <v>116.2</v>
      </c>
      <c r="K11" s="66"/>
      <c r="L11" s="61"/>
      <c r="M11" s="62"/>
      <c r="N11" s="62"/>
      <c r="O11" s="62"/>
      <c r="P11" s="63"/>
      <c r="Q11" s="65">
        <f t="shared" si="0"/>
        <v>455.7</v>
      </c>
      <c r="R11" s="65">
        <v>20</v>
      </c>
      <c r="S11" s="65">
        <f t="shared" si="1"/>
        <v>475.7</v>
      </c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</row>
    <row r="12" spans="1:38" ht="24.75" customHeight="1">
      <c r="A12" s="59">
        <v>3</v>
      </c>
      <c r="B12" s="76" t="s">
        <v>48</v>
      </c>
      <c r="C12" s="60"/>
      <c r="D12" s="61"/>
      <c r="E12" s="62">
        <v>106.2</v>
      </c>
      <c r="F12" s="62">
        <v>109.3</v>
      </c>
      <c r="G12" s="62"/>
      <c r="H12" s="62"/>
      <c r="I12" s="62"/>
      <c r="J12" s="62">
        <v>113.7</v>
      </c>
      <c r="K12" s="66"/>
      <c r="L12" s="61"/>
      <c r="M12" s="62"/>
      <c r="N12" s="62"/>
      <c r="O12" s="62"/>
      <c r="P12" s="63"/>
      <c r="Q12" s="65">
        <f t="shared" si="0"/>
        <v>329.2</v>
      </c>
      <c r="R12" s="65">
        <v>10</v>
      </c>
      <c r="S12" s="65">
        <f t="shared" si="1"/>
        <v>339.2</v>
      </c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ht="24.75" customHeight="1">
      <c r="A13" s="59">
        <v>4</v>
      </c>
      <c r="B13" s="76" t="s">
        <v>59</v>
      </c>
      <c r="C13" s="60"/>
      <c r="D13" s="61"/>
      <c r="E13" s="62">
        <v>100.2</v>
      </c>
      <c r="F13" s="62">
        <v>107.2</v>
      </c>
      <c r="G13" s="62">
        <v>106.4</v>
      </c>
      <c r="H13" s="62"/>
      <c r="I13" s="62"/>
      <c r="J13" s="62"/>
      <c r="K13" s="66"/>
      <c r="L13" s="61"/>
      <c r="M13" s="62"/>
      <c r="N13" s="62"/>
      <c r="O13" s="62"/>
      <c r="P13" s="63"/>
      <c r="Q13" s="65">
        <f t="shared" si="0"/>
        <v>313.8</v>
      </c>
      <c r="R13" s="65">
        <v>10</v>
      </c>
      <c r="S13" s="65">
        <f t="shared" si="1"/>
        <v>323.8</v>
      </c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ht="24.75" customHeight="1">
      <c r="A14" s="59">
        <v>5</v>
      </c>
      <c r="B14" s="76" t="s">
        <v>142</v>
      </c>
      <c r="C14" s="60"/>
      <c r="D14" s="61"/>
      <c r="E14" s="62"/>
      <c r="F14" s="62"/>
      <c r="G14" s="62"/>
      <c r="H14" s="62"/>
      <c r="I14" s="62"/>
      <c r="J14" s="62"/>
      <c r="K14" s="66"/>
      <c r="L14" s="61"/>
      <c r="M14" s="62">
        <v>71.1</v>
      </c>
      <c r="N14" s="62">
        <v>70.5</v>
      </c>
      <c r="O14" s="62">
        <v>70</v>
      </c>
      <c r="P14" s="63">
        <v>68.8</v>
      </c>
      <c r="Q14" s="65">
        <f t="shared" si="0"/>
        <v>280.4</v>
      </c>
      <c r="R14" s="65">
        <v>10</v>
      </c>
      <c r="S14" s="65">
        <f t="shared" si="1"/>
        <v>290.4</v>
      </c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ht="24.75" customHeight="1">
      <c r="A15" s="59">
        <v>6</v>
      </c>
      <c r="B15" s="76" t="s">
        <v>89</v>
      </c>
      <c r="C15" s="60"/>
      <c r="D15" s="61"/>
      <c r="E15" s="62"/>
      <c r="F15" s="62"/>
      <c r="G15" s="62"/>
      <c r="H15" s="62">
        <v>108.8</v>
      </c>
      <c r="I15" s="62"/>
      <c r="J15" s="62"/>
      <c r="K15" s="66">
        <v>117.2</v>
      </c>
      <c r="L15" s="61"/>
      <c r="M15" s="62"/>
      <c r="N15" s="62"/>
      <c r="O15" s="62"/>
      <c r="P15" s="63"/>
      <c r="Q15" s="65">
        <f t="shared" si="0"/>
        <v>226</v>
      </c>
      <c r="R15" s="65">
        <v>10</v>
      </c>
      <c r="S15" s="65">
        <f t="shared" si="1"/>
        <v>236</v>
      </c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ht="24.75" customHeight="1">
      <c r="A16" s="59">
        <v>7</v>
      </c>
      <c r="B16" s="76" t="s">
        <v>143</v>
      </c>
      <c r="C16" s="60"/>
      <c r="D16" s="61"/>
      <c r="E16" s="62">
        <v>108.1</v>
      </c>
      <c r="F16" s="62"/>
      <c r="G16" s="62"/>
      <c r="H16" s="62">
        <v>106.9</v>
      </c>
      <c r="I16" s="62"/>
      <c r="J16" s="62"/>
      <c r="K16" s="66"/>
      <c r="L16" s="61"/>
      <c r="M16" s="62"/>
      <c r="N16" s="62"/>
      <c r="O16" s="62"/>
      <c r="P16" s="63"/>
      <c r="Q16" s="65">
        <f t="shared" si="0"/>
        <v>215</v>
      </c>
      <c r="R16" s="65">
        <v>10</v>
      </c>
      <c r="S16" s="65">
        <f t="shared" si="1"/>
        <v>225</v>
      </c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ht="24.75" customHeight="1">
      <c r="A17" s="59">
        <v>8</v>
      </c>
      <c r="B17" s="76" t="s">
        <v>141</v>
      </c>
      <c r="C17" s="60"/>
      <c r="D17" s="61"/>
      <c r="E17" s="62"/>
      <c r="F17" s="62"/>
      <c r="G17" s="62"/>
      <c r="H17" s="62"/>
      <c r="I17" s="62"/>
      <c r="J17" s="67"/>
      <c r="K17" s="66"/>
      <c r="L17" s="61">
        <v>65.1</v>
      </c>
      <c r="M17" s="62">
        <v>64.6</v>
      </c>
      <c r="N17" s="62"/>
      <c r="O17" s="62"/>
      <c r="P17" s="63"/>
      <c r="Q17" s="65">
        <f t="shared" si="0"/>
        <v>129.7</v>
      </c>
      <c r="R17" s="65">
        <v>10</v>
      </c>
      <c r="S17" s="65">
        <f t="shared" si="1"/>
        <v>139.7</v>
      </c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ht="24.75" customHeight="1">
      <c r="A18" s="59">
        <v>9</v>
      </c>
      <c r="B18" s="76" t="s">
        <v>25</v>
      </c>
      <c r="C18" s="60"/>
      <c r="D18" s="61">
        <v>102.8</v>
      </c>
      <c r="E18" s="62"/>
      <c r="F18" s="62"/>
      <c r="G18" s="62"/>
      <c r="H18" s="62"/>
      <c r="I18" s="62"/>
      <c r="J18" s="62"/>
      <c r="K18" s="66"/>
      <c r="L18" s="61"/>
      <c r="M18" s="62"/>
      <c r="N18" s="62"/>
      <c r="O18" s="62"/>
      <c r="P18" s="63"/>
      <c r="Q18" s="65">
        <f t="shared" si="0"/>
        <v>102.8</v>
      </c>
      <c r="R18" s="65">
        <v>10</v>
      </c>
      <c r="S18" s="65">
        <f t="shared" si="1"/>
        <v>112.8</v>
      </c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ht="24.75" customHeight="1">
      <c r="A19" s="59">
        <v>10</v>
      </c>
      <c r="B19" s="77" t="s">
        <v>138</v>
      </c>
      <c r="C19" s="68"/>
      <c r="D19" s="69"/>
      <c r="E19" s="70"/>
      <c r="F19" s="70"/>
      <c r="G19" s="70"/>
      <c r="H19" s="70"/>
      <c r="I19" s="70"/>
      <c r="J19" s="70"/>
      <c r="K19" s="71"/>
      <c r="L19" s="69"/>
      <c r="M19" s="70"/>
      <c r="N19" s="70"/>
      <c r="O19" s="70"/>
      <c r="P19" s="72">
        <v>74.4</v>
      </c>
      <c r="Q19" s="73">
        <f t="shared" si="0"/>
        <v>74.4</v>
      </c>
      <c r="R19" s="73">
        <v>10</v>
      </c>
      <c r="S19" s="73">
        <f t="shared" si="1"/>
        <v>84.4</v>
      </c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</row>
    <row r="20" spans="3:38" ht="15">
      <c r="C20" s="56"/>
      <c r="D20" s="57"/>
      <c r="E20" s="57"/>
      <c r="F20" s="57"/>
      <c r="G20" s="57"/>
      <c r="H20" s="57"/>
      <c r="I20" s="57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</sheetData>
  <sheetProtection/>
  <mergeCells count="9">
    <mergeCell ref="Q8:Q9"/>
    <mergeCell ref="R8:R9"/>
    <mergeCell ref="S8:S9"/>
    <mergeCell ref="C5:D5"/>
    <mergeCell ref="A7:I7"/>
    <mergeCell ref="A1:I1"/>
    <mergeCell ref="A2:I2"/>
    <mergeCell ref="D8:K8"/>
    <mergeCell ref="L8:P8"/>
  </mergeCells>
  <printOptions horizontalCentered="1"/>
  <pageMargins left="0" right="0" top="0.3937007874015748" bottom="0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User</cp:lastModifiedBy>
  <cp:lastPrinted>2015-12-14T15:30:20Z</cp:lastPrinted>
  <dcterms:created xsi:type="dcterms:W3CDTF">2005-07-14T21:14:53Z</dcterms:created>
  <dcterms:modified xsi:type="dcterms:W3CDTF">2015-12-14T15:32:59Z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