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PUNTEGGI E CLASSIFICA" sheetId="1" r:id="rId1"/>
  </sheets>
  <definedNames>
    <definedName name="_xlnm.Print_Area" localSheetId="0">'PUNTEGGI E CLASSIFICA'!$A$1:$N$90</definedName>
    <definedName name="_xlnm.Print_Titles" localSheetId="0">'PUNTEGGI E CLASSIFICA'!$9:$10</definedName>
  </definedNames>
  <calcPr fullCalcOnLoad="1"/>
</workbook>
</file>

<file path=xl/sharedStrings.xml><?xml version="1.0" encoding="utf-8"?>
<sst xmlns="http://schemas.openxmlformats.org/spreadsheetml/2006/main" count="172" uniqueCount="96">
  <si>
    <t>Organizzata da:</t>
  </si>
  <si>
    <t>E</t>
  </si>
  <si>
    <t>Impianto e Indirizzo:</t>
  </si>
  <si>
    <t>Svoltasi  in  data:</t>
  </si>
  <si>
    <t>Disciplina:</t>
  </si>
  <si>
    <t>A</t>
  </si>
  <si>
    <t>Pen</t>
  </si>
  <si>
    <t>Max</t>
  </si>
  <si>
    <t xml:space="preserve">Denominazione Gara:  </t>
  </si>
  <si>
    <t>Attrezzo</t>
  </si>
  <si>
    <t>D1</t>
  </si>
  <si>
    <t>D2</t>
  </si>
  <si>
    <t>Clavette</t>
  </si>
  <si>
    <t>Palla</t>
  </si>
  <si>
    <t>Cerchio</t>
  </si>
  <si>
    <t>Fune</t>
  </si>
  <si>
    <t>C. Libero</t>
  </si>
  <si>
    <t>Class.</t>
  </si>
  <si>
    <t>Società</t>
  </si>
  <si>
    <t>Cod.</t>
  </si>
  <si>
    <t>Totale</t>
  </si>
  <si>
    <t>Ginnasta</t>
  </si>
  <si>
    <t>Tessera</t>
  </si>
  <si>
    <t>Punt.</t>
  </si>
  <si>
    <r>
      <t xml:space="preserve">Ritmica        </t>
    </r>
    <r>
      <rPr>
        <sz val="10"/>
        <rFont val="Arial"/>
        <family val="2"/>
      </rPr>
      <t>Categorie:</t>
    </r>
    <r>
      <rPr>
        <b/>
        <sz val="10"/>
        <rFont val="Arial"/>
        <family val="2"/>
      </rPr>
      <t xml:space="preserve">  Allieve</t>
    </r>
  </si>
  <si>
    <t>02/000081</t>
  </si>
  <si>
    <t>02/000486</t>
  </si>
  <si>
    <t>02/000611</t>
  </si>
  <si>
    <t>02/001190</t>
  </si>
  <si>
    <t>02/001810</t>
  </si>
  <si>
    <t>02/002349</t>
  </si>
  <si>
    <t>LORO - MALAVASI</t>
  </si>
  <si>
    <t>MAROSTICA</t>
  </si>
  <si>
    <t>138439 - 212162</t>
  </si>
  <si>
    <t>MALAVASI Arianna</t>
  </si>
  <si>
    <t>MAROSTICA Asia</t>
  </si>
  <si>
    <t>LORO Chiara</t>
  </si>
  <si>
    <t>BOSONI - DI COSTANZO</t>
  </si>
  <si>
    <t>FERGOLA</t>
  </si>
  <si>
    <t>281430 - 237184</t>
  </si>
  <si>
    <t>DI COSTANZO Alessandra</t>
  </si>
  <si>
    <t>FERGOLA Julia</t>
  </si>
  <si>
    <t>PRETO Rebecca</t>
  </si>
  <si>
    <t>CASTIGLIONI - DI LISCIA</t>
  </si>
  <si>
    <t>FILIPPI</t>
  </si>
  <si>
    <t>206821 - 219278</t>
  </si>
  <si>
    <t>CASTIGLIONI Claudia</t>
  </si>
  <si>
    <t>FILIPPI Sofia</t>
  </si>
  <si>
    <t>ALLIEVI - DEL COL BALLETTO</t>
  </si>
  <si>
    <t>271690 - 251875</t>
  </si>
  <si>
    <t/>
  </si>
  <si>
    <t>MARIANI Giorgia</t>
  </si>
  <si>
    <t>LUONGO Martina</t>
  </si>
  <si>
    <t>CAMMARATA - CAZZOLLA</t>
  </si>
  <si>
    <t>FERRARI</t>
  </si>
  <si>
    <t>216005 - 205942</t>
  </si>
  <si>
    <t>FERRARI Francesca</t>
  </si>
  <si>
    <t>CAMMARATA Ilaria</t>
  </si>
  <si>
    <t>MARIANI</t>
  </si>
  <si>
    <t>02/000052</t>
  </si>
  <si>
    <t>ODELLI - PAGNONI</t>
  </si>
  <si>
    <t>RABAGLIO</t>
  </si>
  <si>
    <t>CORTINOVIS Cristina</t>
  </si>
  <si>
    <t>SIGNORELLI Sofia</t>
  </si>
  <si>
    <t>BERTOLAZZI PERRONE</t>
  </si>
  <si>
    <t>VEZZOLI</t>
  </si>
  <si>
    <t>VEZZOLI Beatrice</t>
  </si>
  <si>
    <t>BERTOLAZZI Camilla</t>
  </si>
  <si>
    <t>GAZZOLI Valentina</t>
  </si>
  <si>
    <t>FIMIANI - FORGHIERI</t>
  </si>
  <si>
    <t>GOBBO - IVACHOVA</t>
  </si>
  <si>
    <t>COZZI Laura</t>
  </si>
  <si>
    <t>FORGHIERI Anna</t>
  </si>
  <si>
    <t>GALEONE Lucrezia</t>
  </si>
  <si>
    <t>258461 - 252254</t>
  </si>
  <si>
    <t>175448 - 175453</t>
  </si>
  <si>
    <t>175449 - 215036</t>
  </si>
  <si>
    <t xml:space="preserve">FIMIANI Alice </t>
  </si>
  <si>
    <r>
      <t xml:space="preserve">                       </t>
    </r>
    <r>
      <rPr>
        <b/>
        <i/>
        <sz val="14"/>
        <rFont val="Times New Roman"/>
        <family val="1"/>
      </rPr>
      <t>FEDERAZIONE GINNASTICA D'ITALIA</t>
    </r>
  </si>
  <si>
    <t>Viale Tiziano 70 - 00196 ROMA</t>
  </si>
  <si>
    <t>Ginnastica Rho 1979 (cod. 02-000611)</t>
  </si>
  <si>
    <t>Palazzetto dello Sport S. Pertini - Piazzale dello Sport - CORNAREDO</t>
  </si>
  <si>
    <t xml:space="preserve">Domenica 22 Marzo 2009   </t>
  </si>
  <si>
    <t>CAMPIONATO INTERREGIONALE SERIE "C2"</t>
  </si>
  <si>
    <t>CAMPIONATO INTERREGIONALE SERIE "C2" - CORNAREDO 22 Marzo 2009</t>
  </si>
  <si>
    <t>Olimpia Senago</t>
  </si>
  <si>
    <t>Ritmica Nervianese</t>
  </si>
  <si>
    <t>Virtus Gallarate</t>
  </si>
  <si>
    <t>Ginnastica Pavese</t>
  </si>
  <si>
    <t>Orobica Bergamo</t>
  </si>
  <si>
    <t>Ritmica Melzo</t>
  </si>
  <si>
    <t>Ginnastica Rho 1979 - Sq. B</t>
  </si>
  <si>
    <t>D</t>
  </si>
  <si>
    <t>RABAGLIO Martina</t>
  </si>
  <si>
    <t>261520 - 263020</t>
  </si>
  <si>
    <t>Ginnastica Rho 1979 - Sq. C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</si>
</sst>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</numFmts>
  <fonts count="28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Century Gothic"/>
      <family val="0"/>
    </font>
    <font>
      <b/>
      <i/>
      <sz val="11"/>
      <name val="Century Schoolbook"/>
      <family val="1"/>
    </font>
    <font>
      <b/>
      <sz val="20"/>
      <color indexed="5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color indexed="50"/>
      <name val="Arial"/>
      <family val="2"/>
    </font>
    <font>
      <b/>
      <i/>
      <sz val="10"/>
      <color indexed="12"/>
      <name val="Century Gothic"/>
      <family val="2"/>
    </font>
    <font>
      <sz val="8"/>
      <color indexed="9"/>
      <name val="Century Gothic"/>
      <family val="0"/>
    </font>
    <font>
      <b/>
      <sz val="12"/>
      <name val="Century Gothic"/>
      <family val="2"/>
    </font>
    <font>
      <sz val="12"/>
      <name val="Century Gothic"/>
      <family val="2"/>
    </font>
    <font>
      <sz val="9"/>
      <name val="Century Gothic"/>
      <family val="0"/>
    </font>
    <font>
      <b/>
      <sz val="9"/>
      <name val="Arial"/>
      <family val="2"/>
    </font>
    <font>
      <sz val="7"/>
      <color indexed="56"/>
      <name val="Arial"/>
      <family val="2"/>
    </font>
    <font>
      <b/>
      <sz val="11"/>
      <name val="Arial"/>
      <family val="2"/>
    </font>
    <font>
      <b/>
      <i/>
      <sz val="14"/>
      <name val="Century Schoolbook"/>
      <family val="1"/>
    </font>
    <font>
      <b/>
      <i/>
      <sz val="10"/>
      <name val="Arial"/>
      <family val="2"/>
    </font>
    <font>
      <sz val="7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name val="Courier New Baltic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181" fontId="6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12" fillId="2" borderId="1" xfId="0" applyNumberFormat="1" applyFont="1" applyFill="1" applyBorder="1" applyAlignment="1" quotePrefix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14" fillId="0" borderId="2" xfId="0" applyFont="1" applyBorder="1" applyAlignment="1">
      <alignment vertical="top"/>
    </xf>
    <xf numFmtId="0" fontId="14" fillId="0" borderId="3" xfId="0" applyFont="1" applyBorder="1" applyAlignment="1">
      <alignment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173" fontId="15" fillId="0" borderId="0" xfId="0" applyNumberFormat="1" applyFont="1" applyAlignment="1">
      <alignment/>
    </xf>
    <xf numFmtId="0" fontId="16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8" fillId="0" borderId="0" xfId="0" applyFont="1" applyAlignment="1">
      <alignment/>
    </xf>
    <xf numFmtId="0" fontId="14" fillId="0" borderId="11" xfId="0" applyFont="1" applyBorder="1" applyAlignment="1">
      <alignment vertical="top"/>
    </xf>
    <xf numFmtId="0" fontId="14" fillId="0" borderId="3" xfId="0" applyFont="1" applyBorder="1" applyAlignment="1">
      <alignment vertical="justify"/>
    </xf>
    <xf numFmtId="173" fontId="19" fillId="0" borderId="12" xfId="0" applyNumberFormat="1" applyFont="1" applyBorder="1" applyAlignment="1">
      <alignment horizontal="center" vertical="center"/>
    </xf>
    <xf numFmtId="173" fontId="19" fillId="0" borderId="13" xfId="0" applyNumberFormat="1" applyFont="1" applyBorder="1" applyAlignment="1">
      <alignment horizontal="center" vertical="center"/>
    </xf>
    <xf numFmtId="173" fontId="19" fillId="0" borderId="14" xfId="0" applyNumberFormat="1" applyFont="1" applyBorder="1" applyAlignment="1">
      <alignment horizontal="center" vertical="center"/>
    </xf>
    <xf numFmtId="173" fontId="19" fillId="0" borderId="15" xfId="0" applyNumberFormat="1" applyFont="1" applyBorder="1" applyAlignment="1">
      <alignment horizontal="center" vertical="center"/>
    </xf>
    <xf numFmtId="173" fontId="19" fillId="0" borderId="16" xfId="0" applyNumberFormat="1" applyFont="1" applyBorder="1" applyAlignment="1">
      <alignment horizontal="center" vertical="center"/>
    </xf>
    <xf numFmtId="173" fontId="19" fillId="0" borderId="17" xfId="0" applyNumberFormat="1" applyFont="1" applyBorder="1" applyAlignment="1">
      <alignment horizontal="center" vertical="center"/>
    </xf>
    <xf numFmtId="173" fontId="20" fillId="0" borderId="18" xfId="0" applyNumberFormat="1" applyFont="1" applyFill="1" applyBorder="1" applyAlignment="1">
      <alignment horizontal="center" vertical="center"/>
    </xf>
    <xf numFmtId="173" fontId="20" fillId="0" borderId="19" xfId="0" applyNumberFormat="1" applyFont="1" applyFill="1" applyBorder="1" applyAlignment="1">
      <alignment horizontal="center" vertical="center"/>
    </xf>
    <xf numFmtId="173" fontId="20" fillId="0" borderId="20" xfId="0" applyNumberFormat="1" applyFont="1" applyFill="1" applyBorder="1" applyAlignment="1">
      <alignment horizontal="center" vertical="center"/>
    </xf>
    <xf numFmtId="173" fontId="20" fillId="0" borderId="21" xfId="0" applyNumberFormat="1" applyFont="1" applyFill="1" applyBorder="1" applyAlignment="1">
      <alignment horizontal="center" vertical="center"/>
    </xf>
    <xf numFmtId="173" fontId="20" fillId="0" borderId="22" xfId="0" applyNumberFormat="1" applyFont="1" applyFill="1" applyBorder="1" applyAlignment="1">
      <alignment horizontal="center" vertical="center"/>
    </xf>
    <xf numFmtId="173" fontId="20" fillId="0" borderId="23" xfId="0" applyNumberFormat="1" applyFont="1" applyFill="1" applyBorder="1" applyAlignment="1">
      <alignment horizontal="center" vertical="center"/>
    </xf>
    <xf numFmtId="173" fontId="20" fillId="0" borderId="24" xfId="0" applyNumberFormat="1" applyFont="1" applyFill="1" applyBorder="1" applyAlignment="1">
      <alignment horizontal="center" vertical="center"/>
    </xf>
    <xf numFmtId="173" fontId="20" fillId="0" borderId="25" xfId="0" applyNumberFormat="1" applyFont="1" applyFill="1" applyBorder="1" applyAlignment="1">
      <alignment horizontal="center" vertical="center"/>
    </xf>
    <xf numFmtId="173" fontId="21" fillId="0" borderId="26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 quotePrefix="1">
      <alignment horizontal="center"/>
    </xf>
    <xf numFmtId="0" fontId="24" fillId="0" borderId="33" xfId="0" applyFont="1" applyBorder="1" applyAlignment="1">
      <alignment/>
    </xf>
    <xf numFmtId="0" fontId="24" fillId="0" borderId="11" xfId="0" applyFont="1" applyBorder="1" applyAlignment="1" applyProtection="1">
      <alignment/>
      <protection locked="0"/>
    </xf>
    <xf numFmtId="173" fontId="21" fillId="0" borderId="34" xfId="0" applyNumberFormat="1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11" xfId="0" applyFont="1" applyBorder="1" applyAlignment="1" quotePrefix="1">
      <alignment vertical="top"/>
    </xf>
    <xf numFmtId="0" fontId="18" fillId="0" borderId="35" xfId="0" applyFont="1" applyBorder="1" applyAlignment="1">
      <alignment/>
    </xf>
    <xf numFmtId="0" fontId="22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73" fontId="19" fillId="0" borderId="36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24" fillId="0" borderId="11" xfId="0" applyFont="1" applyBorder="1" applyAlignment="1" quotePrefix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1" name="Rectangle 51"/>
        <xdr:cNvSpPr>
          <a:spLocks/>
        </xdr:cNvSpPr>
      </xdr:nvSpPr>
      <xdr:spPr>
        <a:xfrm>
          <a:off x="10039350" y="2419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5</xdr:col>
      <xdr:colOff>676275</xdr:colOff>
      <xdr:row>10</xdr:row>
      <xdr:rowOff>0</xdr:rowOff>
    </xdr:from>
    <xdr:to>
      <xdr:col>6</xdr:col>
      <xdr:colOff>552450</xdr:colOff>
      <xdr:row>10</xdr:row>
      <xdr:rowOff>0</xdr:rowOff>
    </xdr:to>
    <xdr:sp>
      <xdr:nvSpPr>
        <xdr:cNvPr id="2" name="TextBox 54"/>
        <xdr:cNvSpPr txBox="1">
          <a:spLocks noChangeArrowheads="1"/>
        </xdr:cNvSpPr>
      </xdr:nvSpPr>
      <xdr:spPr>
        <a:xfrm>
          <a:off x="6076950" y="241935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10</xdr:row>
      <xdr:rowOff>0</xdr:rowOff>
    </xdr:from>
    <xdr:to>
      <xdr:col>6</xdr:col>
      <xdr:colOff>628650</xdr:colOff>
      <xdr:row>10</xdr:row>
      <xdr:rowOff>0</xdr:rowOff>
    </xdr:to>
    <xdr:sp>
      <xdr:nvSpPr>
        <xdr:cNvPr id="3" name="TextBox 57"/>
        <xdr:cNvSpPr txBox="1">
          <a:spLocks noChangeArrowheads="1"/>
        </xdr:cNvSpPr>
      </xdr:nvSpPr>
      <xdr:spPr>
        <a:xfrm>
          <a:off x="6067425" y="241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>
      <xdr:nvSpPr>
        <xdr:cNvPr id="4" name="Rectangle 63"/>
        <xdr:cNvSpPr>
          <a:spLocks/>
        </xdr:cNvSpPr>
      </xdr:nvSpPr>
      <xdr:spPr>
        <a:xfrm>
          <a:off x="10039350" y="2419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590550</xdr:colOff>
      <xdr:row>16</xdr:row>
      <xdr:rowOff>38100</xdr:rowOff>
    </xdr:from>
    <xdr:to>
      <xdr:col>6</xdr:col>
      <xdr:colOff>885825</xdr:colOff>
      <xdr:row>17</xdr:row>
      <xdr:rowOff>152400</xdr:rowOff>
    </xdr:to>
    <xdr:pic>
      <xdr:nvPicPr>
        <xdr:cNvPr id="5" name="Picture 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24650" y="36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16</xdr:row>
      <xdr:rowOff>38100</xdr:rowOff>
    </xdr:from>
    <xdr:to>
      <xdr:col>6</xdr:col>
      <xdr:colOff>1190625</xdr:colOff>
      <xdr:row>17</xdr:row>
      <xdr:rowOff>152400</xdr:rowOff>
    </xdr:to>
    <xdr:pic>
      <xdr:nvPicPr>
        <xdr:cNvPr id="6" name="Picture 1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29450" y="36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</xdr:row>
      <xdr:rowOff>38100</xdr:rowOff>
    </xdr:from>
    <xdr:to>
      <xdr:col>6</xdr:col>
      <xdr:colOff>1181100</xdr:colOff>
      <xdr:row>11</xdr:row>
      <xdr:rowOff>133350</xdr:rowOff>
    </xdr:to>
    <xdr:sp>
      <xdr:nvSpPr>
        <xdr:cNvPr id="7" name="Rectangle 115"/>
        <xdr:cNvSpPr>
          <a:spLocks/>
        </xdr:cNvSpPr>
      </xdr:nvSpPr>
      <xdr:spPr>
        <a:xfrm>
          <a:off x="7029450" y="245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104775</xdr:rowOff>
    </xdr:from>
    <xdr:to>
      <xdr:col>6</xdr:col>
      <xdr:colOff>1104900</xdr:colOff>
      <xdr:row>11</xdr:row>
      <xdr:rowOff>57150</xdr:rowOff>
    </xdr:to>
    <xdr:sp>
      <xdr:nvSpPr>
        <xdr:cNvPr id="8" name="Rectangle 116"/>
        <xdr:cNvSpPr>
          <a:spLocks/>
        </xdr:cNvSpPr>
      </xdr:nvSpPr>
      <xdr:spPr>
        <a:xfrm>
          <a:off x="7115175" y="252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12</xdr:row>
      <xdr:rowOff>38100</xdr:rowOff>
    </xdr:from>
    <xdr:to>
      <xdr:col>6</xdr:col>
      <xdr:colOff>1181100</xdr:colOff>
      <xdr:row>13</xdr:row>
      <xdr:rowOff>152400</xdr:rowOff>
    </xdr:to>
    <xdr:pic>
      <xdr:nvPicPr>
        <xdr:cNvPr id="9" name="Picture 11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19925" y="283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14</xdr:row>
      <xdr:rowOff>38100</xdr:rowOff>
    </xdr:from>
    <xdr:to>
      <xdr:col>6</xdr:col>
      <xdr:colOff>1181100</xdr:colOff>
      <xdr:row>15</xdr:row>
      <xdr:rowOff>152400</xdr:rowOff>
    </xdr:to>
    <xdr:pic>
      <xdr:nvPicPr>
        <xdr:cNvPr id="10" name="Picture 11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19925" y="321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18</xdr:row>
      <xdr:rowOff>38100</xdr:rowOff>
    </xdr:from>
    <xdr:to>
      <xdr:col>6</xdr:col>
      <xdr:colOff>1181100</xdr:colOff>
      <xdr:row>19</xdr:row>
      <xdr:rowOff>152400</xdr:rowOff>
    </xdr:to>
    <xdr:pic>
      <xdr:nvPicPr>
        <xdr:cNvPr id="11" name="Picture 11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19925" y="398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26</xdr:row>
      <xdr:rowOff>38100</xdr:rowOff>
    </xdr:from>
    <xdr:to>
      <xdr:col>6</xdr:col>
      <xdr:colOff>885825</xdr:colOff>
      <xdr:row>27</xdr:row>
      <xdr:rowOff>152400</xdr:rowOff>
    </xdr:to>
    <xdr:pic>
      <xdr:nvPicPr>
        <xdr:cNvPr id="12" name="Picture 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24650" y="55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26</xdr:row>
      <xdr:rowOff>38100</xdr:rowOff>
    </xdr:from>
    <xdr:to>
      <xdr:col>6</xdr:col>
      <xdr:colOff>1190625</xdr:colOff>
      <xdr:row>27</xdr:row>
      <xdr:rowOff>152400</xdr:rowOff>
    </xdr:to>
    <xdr:pic>
      <xdr:nvPicPr>
        <xdr:cNvPr id="13" name="Picture 12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29450" y="55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20</xdr:row>
      <xdr:rowOff>38100</xdr:rowOff>
    </xdr:from>
    <xdr:to>
      <xdr:col>6</xdr:col>
      <xdr:colOff>1181100</xdr:colOff>
      <xdr:row>21</xdr:row>
      <xdr:rowOff>133350</xdr:rowOff>
    </xdr:to>
    <xdr:sp>
      <xdr:nvSpPr>
        <xdr:cNvPr id="14" name="Rectangle 130"/>
        <xdr:cNvSpPr>
          <a:spLocks/>
        </xdr:cNvSpPr>
      </xdr:nvSpPr>
      <xdr:spPr>
        <a:xfrm>
          <a:off x="7029450" y="436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20</xdr:row>
      <xdr:rowOff>104775</xdr:rowOff>
    </xdr:from>
    <xdr:to>
      <xdr:col>6</xdr:col>
      <xdr:colOff>1104900</xdr:colOff>
      <xdr:row>21</xdr:row>
      <xdr:rowOff>57150</xdr:rowOff>
    </xdr:to>
    <xdr:sp>
      <xdr:nvSpPr>
        <xdr:cNvPr id="15" name="Rectangle 131"/>
        <xdr:cNvSpPr>
          <a:spLocks/>
        </xdr:cNvSpPr>
      </xdr:nvSpPr>
      <xdr:spPr>
        <a:xfrm>
          <a:off x="7115175" y="442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22</xdr:row>
      <xdr:rowOff>38100</xdr:rowOff>
    </xdr:from>
    <xdr:to>
      <xdr:col>6</xdr:col>
      <xdr:colOff>1181100</xdr:colOff>
      <xdr:row>23</xdr:row>
      <xdr:rowOff>152400</xdr:rowOff>
    </xdr:to>
    <xdr:pic>
      <xdr:nvPicPr>
        <xdr:cNvPr id="16" name="Picture 13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19925" y="474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24</xdr:row>
      <xdr:rowOff>38100</xdr:rowOff>
    </xdr:from>
    <xdr:to>
      <xdr:col>6</xdr:col>
      <xdr:colOff>1181100</xdr:colOff>
      <xdr:row>25</xdr:row>
      <xdr:rowOff>152400</xdr:rowOff>
    </xdr:to>
    <xdr:pic>
      <xdr:nvPicPr>
        <xdr:cNvPr id="17" name="Picture 13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19925" y="512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28</xdr:row>
      <xdr:rowOff>38100</xdr:rowOff>
    </xdr:from>
    <xdr:to>
      <xdr:col>6</xdr:col>
      <xdr:colOff>1181100</xdr:colOff>
      <xdr:row>29</xdr:row>
      <xdr:rowOff>152400</xdr:rowOff>
    </xdr:to>
    <xdr:pic>
      <xdr:nvPicPr>
        <xdr:cNvPr id="18" name="Picture 13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19925" y="588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36</xdr:row>
      <xdr:rowOff>38100</xdr:rowOff>
    </xdr:from>
    <xdr:to>
      <xdr:col>6</xdr:col>
      <xdr:colOff>885825</xdr:colOff>
      <xdr:row>37</xdr:row>
      <xdr:rowOff>152400</xdr:rowOff>
    </xdr:to>
    <xdr:pic>
      <xdr:nvPicPr>
        <xdr:cNvPr id="19" name="Picture 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24650" y="74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36</xdr:row>
      <xdr:rowOff>38100</xdr:rowOff>
    </xdr:from>
    <xdr:to>
      <xdr:col>6</xdr:col>
      <xdr:colOff>1190625</xdr:colOff>
      <xdr:row>37</xdr:row>
      <xdr:rowOff>152400</xdr:rowOff>
    </xdr:to>
    <xdr:pic>
      <xdr:nvPicPr>
        <xdr:cNvPr id="20" name="Picture 13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29450" y="74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38100</xdr:rowOff>
    </xdr:from>
    <xdr:to>
      <xdr:col>6</xdr:col>
      <xdr:colOff>1181100</xdr:colOff>
      <xdr:row>31</xdr:row>
      <xdr:rowOff>133350</xdr:rowOff>
    </xdr:to>
    <xdr:sp>
      <xdr:nvSpPr>
        <xdr:cNvPr id="21" name="Rectangle 137"/>
        <xdr:cNvSpPr>
          <a:spLocks/>
        </xdr:cNvSpPr>
      </xdr:nvSpPr>
      <xdr:spPr>
        <a:xfrm>
          <a:off x="7029450" y="626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104775</xdr:rowOff>
    </xdr:from>
    <xdr:to>
      <xdr:col>6</xdr:col>
      <xdr:colOff>1104900</xdr:colOff>
      <xdr:row>31</xdr:row>
      <xdr:rowOff>57150</xdr:rowOff>
    </xdr:to>
    <xdr:sp>
      <xdr:nvSpPr>
        <xdr:cNvPr id="22" name="Rectangle 138"/>
        <xdr:cNvSpPr>
          <a:spLocks/>
        </xdr:cNvSpPr>
      </xdr:nvSpPr>
      <xdr:spPr>
        <a:xfrm>
          <a:off x="7115175" y="633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32</xdr:row>
      <xdr:rowOff>38100</xdr:rowOff>
    </xdr:from>
    <xdr:to>
      <xdr:col>6</xdr:col>
      <xdr:colOff>1181100</xdr:colOff>
      <xdr:row>33</xdr:row>
      <xdr:rowOff>152400</xdr:rowOff>
    </xdr:to>
    <xdr:pic>
      <xdr:nvPicPr>
        <xdr:cNvPr id="23" name="Picture 13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19925" y="664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34</xdr:row>
      <xdr:rowOff>38100</xdr:rowOff>
    </xdr:from>
    <xdr:to>
      <xdr:col>6</xdr:col>
      <xdr:colOff>1181100</xdr:colOff>
      <xdr:row>35</xdr:row>
      <xdr:rowOff>152400</xdr:rowOff>
    </xdr:to>
    <xdr:pic>
      <xdr:nvPicPr>
        <xdr:cNvPr id="24" name="Picture 14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19925" y="702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38</xdr:row>
      <xdr:rowOff>38100</xdr:rowOff>
    </xdr:from>
    <xdr:to>
      <xdr:col>6</xdr:col>
      <xdr:colOff>1181100</xdr:colOff>
      <xdr:row>39</xdr:row>
      <xdr:rowOff>152400</xdr:rowOff>
    </xdr:to>
    <xdr:pic>
      <xdr:nvPicPr>
        <xdr:cNvPr id="25" name="Picture 14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19925" y="779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46</xdr:row>
      <xdr:rowOff>38100</xdr:rowOff>
    </xdr:from>
    <xdr:to>
      <xdr:col>6</xdr:col>
      <xdr:colOff>885825</xdr:colOff>
      <xdr:row>47</xdr:row>
      <xdr:rowOff>152400</xdr:rowOff>
    </xdr:to>
    <xdr:pic>
      <xdr:nvPicPr>
        <xdr:cNvPr id="26" name="Picture 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24650" y="93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46</xdr:row>
      <xdr:rowOff>38100</xdr:rowOff>
    </xdr:from>
    <xdr:to>
      <xdr:col>6</xdr:col>
      <xdr:colOff>1190625</xdr:colOff>
      <xdr:row>47</xdr:row>
      <xdr:rowOff>152400</xdr:rowOff>
    </xdr:to>
    <xdr:pic>
      <xdr:nvPicPr>
        <xdr:cNvPr id="27" name="Picture 15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29450" y="93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40</xdr:row>
      <xdr:rowOff>38100</xdr:rowOff>
    </xdr:from>
    <xdr:to>
      <xdr:col>6</xdr:col>
      <xdr:colOff>1181100</xdr:colOff>
      <xdr:row>41</xdr:row>
      <xdr:rowOff>133350</xdr:rowOff>
    </xdr:to>
    <xdr:sp>
      <xdr:nvSpPr>
        <xdr:cNvPr id="28" name="Rectangle 151"/>
        <xdr:cNvSpPr>
          <a:spLocks/>
        </xdr:cNvSpPr>
      </xdr:nvSpPr>
      <xdr:spPr>
        <a:xfrm>
          <a:off x="7029450" y="817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40</xdr:row>
      <xdr:rowOff>104775</xdr:rowOff>
    </xdr:from>
    <xdr:to>
      <xdr:col>6</xdr:col>
      <xdr:colOff>1104900</xdr:colOff>
      <xdr:row>41</xdr:row>
      <xdr:rowOff>57150</xdr:rowOff>
    </xdr:to>
    <xdr:sp>
      <xdr:nvSpPr>
        <xdr:cNvPr id="29" name="Rectangle 152"/>
        <xdr:cNvSpPr>
          <a:spLocks/>
        </xdr:cNvSpPr>
      </xdr:nvSpPr>
      <xdr:spPr>
        <a:xfrm>
          <a:off x="7115175" y="823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42</xdr:row>
      <xdr:rowOff>38100</xdr:rowOff>
    </xdr:from>
    <xdr:to>
      <xdr:col>6</xdr:col>
      <xdr:colOff>1181100</xdr:colOff>
      <xdr:row>43</xdr:row>
      <xdr:rowOff>152400</xdr:rowOff>
    </xdr:to>
    <xdr:pic>
      <xdr:nvPicPr>
        <xdr:cNvPr id="30" name="Picture 1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19925" y="855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44</xdr:row>
      <xdr:rowOff>38100</xdr:rowOff>
    </xdr:from>
    <xdr:to>
      <xdr:col>6</xdr:col>
      <xdr:colOff>1181100</xdr:colOff>
      <xdr:row>45</xdr:row>
      <xdr:rowOff>152400</xdr:rowOff>
    </xdr:to>
    <xdr:pic>
      <xdr:nvPicPr>
        <xdr:cNvPr id="31" name="Picture 1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19925" y="893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48</xdr:row>
      <xdr:rowOff>38100</xdr:rowOff>
    </xdr:from>
    <xdr:to>
      <xdr:col>6</xdr:col>
      <xdr:colOff>1181100</xdr:colOff>
      <xdr:row>49</xdr:row>
      <xdr:rowOff>152400</xdr:rowOff>
    </xdr:to>
    <xdr:pic>
      <xdr:nvPicPr>
        <xdr:cNvPr id="32" name="Picture 15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19925" y="969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56</xdr:row>
      <xdr:rowOff>38100</xdr:rowOff>
    </xdr:from>
    <xdr:to>
      <xdr:col>6</xdr:col>
      <xdr:colOff>885825</xdr:colOff>
      <xdr:row>57</xdr:row>
      <xdr:rowOff>152400</xdr:rowOff>
    </xdr:to>
    <xdr:pic>
      <xdr:nvPicPr>
        <xdr:cNvPr id="33" name="Picture 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24650" y="112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56</xdr:row>
      <xdr:rowOff>38100</xdr:rowOff>
    </xdr:from>
    <xdr:to>
      <xdr:col>6</xdr:col>
      <xdr:colOff>1190625</xdr:colOff>
      <xdr:row>57</xdr:row>
      <xdr:rowOff>152400</xdr:rowOff>
    </xdr:to>
    <xdr:pic>
      <xdr:nvPicPr>
        <xdr:cNvPr id="34" name="Picture 15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29450" y="112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50</xdr:row>
      <xdr:rowOff>38100</xdr:rowOff>
    </xdr:from>
    <xdr:to>
      <xdr:col>6</xdr:col>
      <xdr:colOff>1181100</xdr:colOff>
      <xdr:row>51</xdr:row>
      <xdr:rowOff>133350</xdr:rowOff>
    </xdr:to>
    <xdr:sp>
      <xdr:nvSpPr>
        <xdr:cNvPr id="35" name="Rectangle 158"/>
        <xdr:cNvSpPr>
          <a:spLocks/>
        </xdr:cNvSpPr>
      </xdr:nvSpPr>
      <xdr:spPr>
        <a:xfrm>
          <a:off x="7029450" y="1007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50</xdr:row>
      <xdr:rowOff>104775</xdr:rowOff>
    </xdr:from>
    <xdr:to>
      <xdr:col>6</xdr:col>
      <xdr:colOff>1104900</xdr:colOff>
      <xdr:row>51</xdr:row>
      <xdr:rowOff>57150</xdr:rowOff>
    </xdr:to>
    <xdr:sp>
      <xdr:nvSpPr>
        <xdr:cNvPr id="36" name="Rectangle 159"/>
        <xdr:cNvSpPr>
          <a:spLocks/>
        </xdr:cNvSpPr>
      </xdr:nvSpPr>
      <xdr:spPr>
        <a:xfrm>
          <a:off x="7115175" y="1014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52</xdr:row>
      <xdr:rowOff>38100</xdr:rowOff>
    </xdr:from>
    <xdr:to>
      <xdr:col>6</xdr:col>
      <xdr:colOff>1181100</xdr:colOff>
      <xdr:row>53</xdr:row>
      <xdr:rowOff>152400</xdr:rowOff>
    </xdr:to>
    <xdr:pic>
      <xdr:nvPicPr>
        <xdr:cNvPr id="37" name="Picture 16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19925" y="1045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54</xdr:row>
      <xdr:rowOff>38100</xdr:rowOff>
    </xdr:from>
    <xdr:to>
      <xdr:col>6</xdr:col>
      <xdr:colOff>1181100</xdr:colOff>
      <xdr:row>55</xdr:row>
      <xdr:rowOff>152400</xdr:rowOff>
    </xdr:to>
    <xdr:pic>
      <xdr:nvPicPr>
        <xdr:cNvPr id="38" name="Picture 16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19925" y="1083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58</xdr:row>
      <xdr:rowOff>38100</xdr:rowOff>
    </xdr:from>
    <xdr:to>
      <xdr:col>6</xdr:col>
      <xdr:colOff>1181100</xdr:colOff>
      <xdr:row>59</xdr:row>
      <xdr:rowOff>152400</xdr:rowOff>
    </xdr:to>
    <xdr:pic>
      <xdr:nvPicPr>
        <xdr:cNvPr id="39" name="Picture 16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19925" y="1160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66</xdr:row>
      <xdr:rowOff>38100</xdr:rowOff>
    </xdr:from>
    <xdr:to>
      <xdr:col>6</xdr:col>
      <xdr:colOff>885825</xdr:colOff>
      <xdr:row>67</xdr:row>
      <xdr:rowOff>152400</xdr:rowOff>
    </xdr:to>
    <xdr:pic>
      <xdr:nvPicPr>
        <xdr:cNvPr id="40" name="Picture 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24650" y="131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66</xdr:row>
      <xdr:rowOff>38100</xdr:rowOff>
    </xdr:from>
    <xdr:to>
      <xdr:col>6</xdr:col>
      <xdr:colOff>1190625</xdr:colOff>
      <xdr:row>67</xdr:row>
      <xdr:rowOff>152400</xdr:rowOff>
    </xdr:to>
    <xdr:pic>
      <xdr:nvPicPr>
        <xdr:cNvPr id="41" name="Picture 16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29450" y="131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60</xdr:row>
      <xdr:rowOff>38100</xdr:rowOff>
    </xdr:from>
    <xdr:to>
      <xdr:col>6</xdr:col>
      <xdr:colOff>1181100</xdr:colOff>
      <xdr:row>61</xdr:row>
      <xdr:rowOff>133350</xdr:rowOff>
    </xdr:to>
    <xdr:sp>
      <xdr:nvSpPr>
        <xdr:cNvPr id="42" name="Rectangle 165"/>
        <xdr:cNvSpPr>
          <a:spLocks/>
        </xdr:cNvSpPr>
      </xdr:nvSpPr>
      <xdr:spPr>
        <a:xfrm>
          <a:off x="7029450" y="1198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60</xdr:row>
      <xdr:rowOff>104775</xdr:rowOff>
    </xdr:from>
    <xdr:to>
      <xdr:col>6</xdr:col>
      <xdr:colOff>1104900</xdr:colOff>
      <xdr:row>61</xdr:row>
      <xdr:rowOff>57150</xdr:rowOff>
    </xdr:to>
    <xdr:sp>
      <xdr:nvSpPr>
        <xdr:cNvPr id="43" name="Rectangle 166"/>
        <xdr:cNvSpPr>
          <a:spLocks/>
        </xdr:cNvSpPr>
      </xdr:nvSpPr>
      <xdr:spPr>
        <a:xfrm>
          <a:off x="7115175" y="1204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62</xdr:row>
      <xdr:rowOff>38100</xdr:rowOff>
    </xdr:from>
    <xdr:to>
      <xdr:col>6</xdr:col>
      <xdr:colOff>1181100</xdr:colOff>
      <xdr:row>63</xdr:row>
      <xdr:rowOff>152400</xdr:rowOff>
    </xdr:to>
    <xdr:pic>
      <xdr:nvPicPr>
        <xdr:cNvPr id="44" name="Picture 16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19925" y="1236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64</xdr:row>
      <xdr:rowOff>38100</xdr:rowOff>
    </xdr:from>
    <xdr:to>
      <xdr:col>6</xdr:col>
      <xdr:colOff>1181100</xdr:colOff>
      <xdr:row>65</xdr:row>
      <xdr:rowOff>152400</xdr:rowOff>
    </xdr:to>
    <xdr:pic>
      <xdr:nvPicPr>
        <xdr:cNvPr id="45" name="Picture 168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19925" y="1274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68</xdr:row>
      <xdr:rowOff>38100</xdr:rowOff>
    </xdr:from>
    <xdr:to>
      <xdr:col>6</xdr:col>
      <xdr:colOff>1181100</xdr:colOff>
      <xdr:row>69</xdr:row>
      <xdr:rowOff>152400</xdr:rowOff>
    </xdr:to>
    <xdr:pic>
      <xdr:nvPicPr>
        <xdr:cNvPr id="46" name="Picture 16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19925" y="1350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10</xdr:row>
      <xdr:rowOff>0</xdr:rowOff>
    </xdr:from>
    <xdr:to>
      <xdr:col>6</xdr:col>
      <xdr:colOff>628650</xdr:colOff>
      <xdr:row>10</xdr:row>
      <xdr:rowOff>0</xdr:rowOff>
    </xdr:to>
    <xdr:sp>
      <xdr:nvSpPr>
        <xdr:cNvPr id="47" name="TextBox 191"/>
        <xdr:cNvSpPr txBox="1">
          <a:spLocks noChangeArrowheads="1"/>
        </xdr:cNvSpPr>
      </xdr:nvSpPr>
      <xdr:spPr>
        <a:xfrm>
          <a:off x="6067425" y="241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10</xdr:row>
      <xdr:rowOff>0</xdr:rowOff>
    </xdr:from>
    <xdr:to>
      <xdr:col>6</xdr:col>
      <xdr:colOff>628650</xdr:colOff>
      <xdr:row>10</xdr:row>
      <xdr:rowOff>0</xdr:rowOff>
    </xdr:to>
    <xdr:sp>
      <xdr:nvSpPr>
        <xdr:cNvPr id="48" name="TextBox 192"/>
        <xdr:cNvSpPr txBox="1">
          <a:spLocks noChangeArrowheads="1"/>
        </xdr:cNvSpPr>
      </xdr:nvSpPr>
      <xdr:spPr>
        <a:xfrm>
          <a:off x="6067425" y="241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10</xdr:row>
      <xdr:rowOff>0</xdr:rowOff>
    </xdr:from>
    <xdr:to>
      <xdr:col>6</xdr:col>
      <xdr:colOff>628650</xdr:colOff>
      <xdr:row>10</xdr:row>
      <xdr:rowOff>0</xdr:rowOff>
    </xdr:to>
    <xdr:sp>
      <xdr:nvSpPr>
        <xdr:cNvPr id="49" name="TextBox 193"/>
        <xdr:cNvSpPr txBox="1">
          <a:spLocks noChangeArrowheads="1"/>
        </xdr:cNvSpPr>
      </xdr:nvSpPr>
      <xdr:spPr>
        <a:xfrm>
          <a:off x="6067425" y="241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10</xdr:row>
      <xdr:rowOff>0</xdr:rowOff>
    </xdr:from>
    <xdr:to>
      <xdr:col>6</xdr:col>
      <xdr:colOff>628650</xdr:colOff>
      <xdr:row>10</xdr:row>
      <xdr:rowOff>0</xdr:rowOff>
    </xdr:to>
    <xdr:sp>
      <xdr:nvSpPr>
        <xdr:cNvPr id="50" name="TextBox 194"/>
        <xdr:cNvSpPr txBox="1">
          <a:spLocks noChangeArrowheads="1"/>
        </xdr:cNvSpPr>
      </xdr:nvSpPr>
      <xdr:spPr>
        <a:xfrm>
          <a:off x="6067425" y="241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16</xdr:row>
      <xdr:rowOff>123825</xdr:rowOff>
    </xdr:from>
    <xdr:to>
      <xdr:col>6</xdr:col>
      <xdr:colOff>628650</xdr:colOff>
      <xdr:row>18</xdr:row>
      <xdr:rowOff>19050</xdr:rowOff>
    </xdr:to>
    <xdr:sp>
      <xdr:nvSpPr>
        <xdr:cNvPr id="51" name="TextBox 195"/>
        <xdr:cNvSpPr txBox="1">
          <a:spLocks noChangeArrowheads="1"/>
        </xdr:cNvSpPr>
      </xdr:nvSpPr>
      <xdr:spPr>
        <a:xfrm>
          <a:off x="6067425" y="368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20</xdr:row>
      <xdr:rowOff>0</xdr:rowOff>
    </xdr:from>
    <xdr:to>
      <xdr:col>6</xdr:col>
      <xdr:colOff>628650</xdr:colOff>
      <xdr:row>20</xdr:row>
      <xdr:rowOff>0</xdr:rowOff>
    </xdr:to>
    <xdr:sp>
      <xdr:nvSpPr>
        <xdr:cNvPr id="52" name="TextBox 196"/>
        <xdr:cNvSpPr txBox="1">
          <a:spLocks noChangeArrowheads="1"/>
        </xdr:cNvSpPr>
      </xdr:nvSpPr>
      <xdr:spPr>
        <a:xfrm>
          <a:off x="6067425" y="4324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26</xdr:row>
      <xdr:rowOff>123825</xdr:rowOff>
    </xdr:from>
    <xdr:to>
      <xdr:col>6</xdr:col>
      <xdr:colOff>628650</xdr:colOff>
      <xdr:row>28</xdr:row>
      <xdr:rowOff>19050</xdr:rowOff>
    </xdr:to>
    <xdr:sp>
      <xdr:nvSpPr>
        <xdr:cNvPr id="53" name="TextBox 197"/>
        <xdr:cNvSpPr txBox="1">
          <a:spLocks noChangeArrowheads="1"/>
        </xdr:cNvSpPr>
      </xdr:nvSpPr>
      <xdr:spPr>
        <a:xfrm>
          <a:off x="6067425" y="559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36</xdr:row>
      <xdr:rowOff>123825</xdr:rowOff>
    </xdr:from>
    <xdr:to>
      <xdr:col>6</xdr:col>
      <xdr:colOff>628650</xdr:colOff>
      <xdr:row>38</xdr:row>
      <xdr:rowOff>19050</xdr:rowOff>
    </xdr:to>
    <xdr:sp>
      <xdr:nvSpPr>
        <xdr:cNvPr id="54" name="TextBox 198"/>
        <xdr:cNvSpPr txBox="1">
          <a:spLocks noChangeArrowheads="1"/>
        </xdr:cNvSpPr>
      </xdr:nvSpPr>
      <xdr:spPr>
        <a:xfrm>
          <a:off x="6067425" y="749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40</xdr:row>
      <xdr:rowOff>0</xdr:rowOff>
    </xdr:from>
    <xdr:to>
      <xdr:col>6</xdr:col>
      <xdr:colOff>628650</xdr:colOff>
      <xdr:row>40</xdr:row>
      <xdr:rowOff>0</xdr:rowOff>
    </xdr:to>
    <xdr:sp>
      <xdr:nvSpPr>
        <xdr:cNvPr id="55" name="TextBox 199"/>
        <xdr:cNvSpPr txBox="1">
          <a:spLocks noChangeArrowheads="1"/>
        </xdr:cNvSpPr>
      </xdr:nvSpPr>
      <xdr:spPr>
        <a:xfrm>
          <a:off x="6067425" y="8134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46</xdr:row>
      <xdr:rowOff>123825</xdr:rowOff>
    </xdr:from>
    <xdr:to>
      <xdr:col>6</xdr:col>
      <xdr:colOff>628650</xdr:colOff>
      <xdr:row>48</xdr:row>
      <xdr:rowOff>19050</xdr:rowOff>
    </xdr:to>
    <xdr:sp>
      <xdr:nvSpPr>
        <xdr:cNvPr id="56" name="TextBox 200"/>
        <xdr:cNvSpPr txBox="1">
          <a:spLocks noChangeArrowheads="1"/>
        </xdr:cNvSpPr>
      </xdr:nvSpPr>
      <xdr:spPr>
        <a:xfrm>
          <a:off x="6067425" y="940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56</xdr:row>
      <xdr:rowOff>123825</xdr:rowOff>
    </xdr:from>
    <xdr:to>
      <xdr:col>6</xdr:col>
      <xdr:colOff>628650</xdr:colOff>
      <xdr:row>58</xdr:row>
      <xdr:rowOff>19050</xdr:rowOff>
    </xdr:to>
    <xdr:sp>
      <xdr:nvSpPr>
        <xdr:cNvPr id="57" name="TextBox 201"/>
        <xdr:cNvSpPr txBox="1">
          <a:spLocks noChangeArrowheads="1"/>
        </xdr:cNvSpPr>
      </xdr:nvSpPr>
      <xdr:spPr>
        <a:xfrm>
          <a:off x="6067425" y="1130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66</xdr:row>
      <xdr:rowOff>123825</xdr:rowOff>
    </xdr:from>
    <xdr:to>
      <xdr:col>6</xdr:col>
      <xdr:colOff>628650</xdr:colOff>
      <xdr:row>68</xdr:row>
      <xdr:rowOff>19050</xdr:rowOff>
    </xdr:to>
    <xdr:sp>
      <xdr:nvSpPr>
        <xdr:cNvPr id="58" name="TextBox 202"/>
        <xdr:cNvSpPr txBox="1">
          <a:spLocks noChangeArrowheads="1"/>
        </xdr:cNvSpPr>
      </xdr:nvSpPr>
      <xdr:spPr>
        <a:xfrm>
          <a:off x="6067425" y="1321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676275</xdr:colOff>
      <xdr:row>60</xdr:row>
      <xdr:rowOff>0</xdr:rowOff>
    </xdr:from>
    <xdr:to>
      <xdr:col>6</xdr:col>
      <xdr:colOff>638175</xdr:colOff>
      <xdr:row>60</xdr:row>
      <xdr:rowOff>0</xdr:rowOff>
    </xdr:to>
    <xdr:sp>
      <xdr:nvSpPr>
        <xdr:cNvPr id="59" name="TextBox 203"/>
        <xdr:cNvSpPr txBox="1">
          <a:spLocks noChangeArrowheads="1"/>
        </xdr:cNvSpPr>
      </xdr:nvSpPr>
      <xdr:spPr>
        <a:xfrm>
          <a:off x="6076950" y="11944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60</xdr:row>
      <xdr:rowOff>0</xdr:rowOff>
    </xdr:from>
    <xdr:to>
      <xdr:col>6</xdr:col>
      <xdr:colOff>628650</xdr:colOff>
      <xdr:row>60</xdr:row>
      <xdr:rowOff>0</xdr:rowOff>
    </xdr:to>
    <xdr:sp>
      <xdr:nvSpPr>
        <xdr:cNvPr id="60" name="TextBox 204"/>
        <xdr:cNvSpPr txBox="1">
          <a:spLocks noChangeArrowheads="1"/>
        </xdr:cNvSpPr>
      </xdr:nvSpPr>
      <xdr:spPr>
        <a:xfrm>
          <a:off x="6067425" y="11944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60</xdr:row>
      <xdr:rowOff>0</xdr:rowOff>
    </xdr:from>
    <xdr:to>
      <xdr:col>6</xdr:col>
      <xdr:colOff>628650</xdr:colOff>
      <xdr:row>60</xdr:row>
      <xdr:rowOff>0</xdr:rowOff>
    </xdr:to>
    <xdr:sp>
      <xdr:nvSpPr>
        <xdr:cNvPr id="61" name="TextBox 205"/>
        <xdr:cNvSpPr txBox="1">
          <a:spLocks noChangeArrowheads="1"/>
        </xdr:cNvSpPr>
      </xdr:nvSpPr>
      <xdr:spPr>
        <a:xfrm>
          <a:off x="6067425" y="11944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10</xdr:row>
      <xdr:rowOff>0</xdr:rowOff>
    </xdr:from>
    <xdr:to>
      <xdr:col>6</xdr:col>
      <xdr:colOff>628650</xdr:colOff>
      <xdr:row>10</xdr:row>
      <xdr:rowOff>0</xdr:rowOff>
    </xdr:to>
    <xdr:sp>
      <xdr:nvSpPr>
        <xdr:cNvPr id="62" name="TextBox 206"/>
        <xdr:cNvSpPr txBox="1">
          <a:spLocks noChangeArrowheads="1"/>
        </xdr:cNvSpPr>
      </xdr:nvSpPr>
      <xdr:spPr>
        <a:xfrm>
          <a:off x="6067425" y="241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10</xdr:row>
      <xdr:rowOff>0</xdr:rowOff>
    </xdr:from>
    <xdr:to>
      <xdr:col>6</xdr:col>
      <xdr:colOff>628650</xdr:colOff>
      <xdr:row>10</xdr:row>
      <xdr:rowOff>0</xdr:rowOff>
    </xdr:to>
    <xdr:sp>
      <xdr:nvSpPr>
        <xdr:cNvPr id="63" name="TextBox 207"/>
        <xdr:cNvSpPr txBox="1">
          <a:spLocks noChangeArrowheads="1"/>
        </xdr:cNvSpPr>
      </xdr:nvSpPr>
      <xdr:spPr>
        <a:xfrm>
          <a:off x="6067425" y="241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10</xdr:row>
      <xdr:rowOff>0</xdr:rowOff>
    </xdr:from>
    <xdr:to>
      <xdr:col>6</xdr:col>
      <xdr:colOff>628650</xdr:colOff>
      <xdr:row>10</xdr:row>
      <xdr:rowOff>0</xdr:rowOff>
    </xdr:to>
    <xdr:sp>
      <xdr:nvSpPr>
        <xdr:cNvPr id="64" name="TextBox 208"/>
        <xdr:cNvSpPr txBox="1">
          <a:spLocks noChangeArrowheads="1"/>
        </xdr:cNvSpPr>
      </xdr:nvSpPr>
      <xdr:spPr>
        <a:xfrm>
          <a:off x="6067425" y="241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10</xdr:row>
      <xdr:rowOff>0</xdr:rowOff>
    </xdr:from>
    <xdr:to>
      <xdr:col>6</xdr:col>
      <xdr:colOff>628650</xdr:colOff>
      <xdr:row>10</xdr:row>
      <xdr:rowOff>0</xdr:rowOff>
    </xdr:to>
    <xdr:sp>
      <xdr:nvSpPr>
        <xdr:cNvPr id="65" name="TextBox 209"/>
        <xdr:cNvSpPr txBox="1">
          <a:spLocks noChangeArrowheads="1"/>
        </xdr:cNvSpPr>
      </xdr:nvSpPr>
      <xdr:spPr>
        <a:xfrm>
          <a:off x="6067425" y="241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10</xdr:row>
      <xdr:rowOff>0</xdr:rowOff>
    </xdr:from>
    <xdr:to>
      <xdr:col>6</xdr:col>
      <xdr:colOff>628650</xdr:colOff>
      <xdr:row>10</xdr:row>
      <xdr:rowOff>0</xdr:rowOff>
    </xdr:to>
    <xdr:sp>
      <xdr:nvSpPr>
        <xdr:cNvPr id="66" name="TextBox 210"/>
        <xdr:cNvSpPr txBox="1">
          <a:spLocks noChangeArrowheads="1"/>
        </xdr:cNvSpPr>
      </xdr:nvSpPr>
      <xdr:spPr>
        <a:xfrm>
          <a:off x="6067425" y="241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60</xdr:row>
      <xdr:rowOff>0</xdr:rowOff>
    </xdr:from>
    <xdr:to>
      <xdr:col>6</xdr:col>
      <xdr:colOff>628650</xdr:colOff>
      <xdr:row>60</xdr:row>
      <xdr:rowOff>0</xdr:rowOff>
    </xdr:to>
    <xdr:sp>
      <xdr:nvSpPr>
        <xdr:cNvPr id="67" name="TextBox 218"/>
        <xdr:cNvSpPr txBox="1">
          <a:spLocks noChangeArrowheads="1"/>
        </xdr:cNvSpPr>
      </xdr:nvSpPr>
      <xdr:spPr>
        <a:xfrm>
          <a:off x="6067425" y="11944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60</xdr:row>
      <xdr:rowOff>0</xdr:rowOff>
    </xdr:from>
    <xdr:to>
      <xdr:col>6</xdr:col>
      <xdr:colOff>628650</xdr:colOff>
      <xdr:row>60</xdr:row>
      <xdr:rowOff>0</xdr:rowOff>
    </xdr:to>
    <xdr:sp>
      <xdr:nvSpPr>
        <xdr:cNvPr id="68" name="TextBox 226"/>
        <xdr:cNvSpPr txBox="1">
          <a:spLocks noChangeArrowheads="1"/>
        </xdr:cNvSpPr>
      </xdr:nvSpPr>
      <xdr:spPr>
        <a:xfrm>
          <a:off x="6067425" y="11944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76</xdr:row>
      <xdr:rowOff>38100</xdr:rowOff>
    </xdr:from>
    <xdr:to>
      <xdr:col>6</xdr:col>
      <xdr:colOff>885825</xdr:colOff>
      <xdr:row>77</xdr:row>
      <xdr:rowOff>152400</xdr:rowOff>
    </xdr:to>
    <xdr:pic>
      <xdr:nvPicPr>
        <xdr:cNvPr id="69" name="Picture 2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24650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76</xdr:row>
      <xdr:rowOff>38100</xdr:rowOff>
    </xdr:from>
    <xdr:to>
      <xdr:col>6</xdr:col>
      <xdr:colOff>1190625</xdr:colOff>
      <xdr:row>77</xdr:row>
      <xdr:rowOff>152400</xdr:rowOff>
    </xdr:to>
    <xdr:pic>
      <xdr:nvPicPr>
        <xdr:cNvPr id="70" name="Picture 22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29450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70</xdr:row>
      <xdr:rowOff>38100</xdr:rowOff>
    </xdr:from>
    <xdr:to>
      <xdr:col>6</xdr:col>
      <xdr:colOff>1181100</xdr:colOff>
      <xdr:row>71</xdr:row>
      <xdr:rowOff>133350</xdr:rowOff>
    </xdr:to>
    <xdr:sp>
      <xdr:nvSpPr>
        <xdr:cNvPr id="71" name="Rectangle 229"/>
        <xdr:cNvSpPr>
          <a:spLocks/>
        </xdr:cNvSpPr>
      </xdr:nvSpPr>
      <xdr:spPr>
        <a:xfrm>
          <a:off x="7029450" y="1388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70</xdr:row>
      <xdr:rowOff>104775</xdr:rowOff>
    </xdr:from>
    <xdr:to>
      <xdr:col>6</xdr:col>
      <xdr:colOff>1104900</xdr:colOff>
      <xdr:row>71</xdr:row>
      <xdr:rowOff>57150</xdr:rowOff>
    </xdr:to>
    <xdr:sp>
      <xdr:nvSpPr>
        <xdr:cNvPr id="72" name="Rectangle 230"/>
        <xdr:cNvSpPr>
          <a:spLocks/>
        </xdr:cNvSpPr>
      </xdr:nvSpPr>
      <xdr:spPr>
        <a:xfrm>
          <a:off x="7115175" y="1395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72</xdr:row>
      <xdr:rowOff>38100</xdr:rowOff>
    </xdr:from>
    <xdr:to>
      <xdr:col>6</xdr:col>
      <xdr:colOff>1181100</xdr:colOff>
      <xdr:row>73</xdr:row>
      <xdr:rowOff>152400</xdr:rowOff>
    </xdr:to>
    <xdr:pic>
      <xdr:nvPicPr>
        <xdr:cNvPr id="73" name="Picture 2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19925" y="1426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74</xdr:row>
      <xdr:rowOff>38100</xdr:rowOff>
    </xdr:from>
    <xdr:to>
      <xdr:col>6</xdr:col>
      <xdr:colOff>1181100</xdr:colOff>
      <xdr:row>75</xdr:row>
      <xdr:rowOff>152400</xdr:rowOff>
    </xdr:to>
    <xdr:pic>
      <xdr:nvPicPr>
        <xdr:cNvPr id="74" name="Picture 23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19925" y="1464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78</xdr:row>
      <xdr:rowOff>38100</xdr:rowOff>
    </xdr:from>
    <xdr:to>
      <xdr:col>6</xdr:col>
      <xdr:colOff>1181100</xdr:colOff>
      <xdr:row>79</xdr:row>
      <xdr:rowOff>152400</xdr:rowOff>
    </xdr:to>
    <xdr:pic>
      <xdr:nvPicPr>
        <xdr:cNvPr id="75" name="Picture 23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19925" y="1541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76</xdr:row>
      <xdr:rowOff>123825</xdr:rowOff>
    </xdr:from>
    <xdr:to>
      <xdr:col>6</xdr:col>
      <xdr:colOff>628650</xdr:colOff>
      <xdr:row>78</xdr:row>
      <xdr:rowOff>19050</xdr:rowOff>
    </xdr:to>
    <xdr:sp>
      <xdr:nvSpPr>
        <xdr:cNvPr id="76" name="TextBox 234"/>
        <xdr:cNvSpPr txBox="1">
          <a:spLocks noChangeArrowheads="1"/>
        </xdr:cNvSpPr>
      </xdr:nvSpPr>
      <xdr:spPr>
        <a:xfrm>
          <a:off x="6067425" y="1511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86</xdr:row>
      <xdr:rowOff>38100</xdr:rowOff>
    </xdr:from>
    <xdr:to>
      <xdr:col>6</xdr:col>
      <xdr:colOff>885825</xdr:colOff>
      <xdr:row>87</xdr:row>
      <xdr:rowOff>152400</xdr:rowOff>
    </xdr:to>
    <xdr:pic>
      <xdr:nvPicPr>
        <xdr:cNvPr id="77" name="Picture 2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24650" y="1693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86</xdr:row>
      <xdr:rowOff>38100</xdr:rowOff>
    </xdr:from>
    <xdr:to>
      <xdr:col>6</xdr:col>
      <xdr:colOff>1190625</xdr:colOff>
      <xdr:row>87</xdr:row>
      <xdr:rowOff>152400</xdr:rowOff>
    </xdr:to>
    <xdr:pic>
      <xdr:nvPicPr>
        <xdr:cNvPr id="78" name="Picture 23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029450" y="1693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80</xdr:row>
      <xdr:rowOff>38100</xdr:rowOff>
    </xdr:from>
    <xdr:to>
      <xdr:col>6</xdr:col>
      <xdr:colOff>1181100</xdr:colOff>
      <xdr:row>81</xdr:row>
      <xdr:rowOff>133350</xdr:rowOff>
    </xdr:to>
    <xdr:sp>
      <xdr:nvSpPr>
        <xdr:cNvPr id="79" name="Rectangle 237"/>
        <xdr:cNvSpPr>
          <a:spLocks/>
        </xdr:cNvSpPr>
      </xdr:nvSpPr>
      <xdr:spPr>
        <a:xfrm>
          <a:off x="7029450" y="1579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80</xdr:row>
      <xdr:rowOff>104775</xdr:rowOff>
    </xdr:from>
    <xdr:to>
      <xdr:col>6</xdr:col>
      <xdr:colOff>1104900</xdr:colOff>
      <xdr:row>81</xdr:row>
      <xdr:rowOff>57150</xdr:rowOff>
    </xdr:to>
    <xdr:sp>
      <xdr:nvSpPr>
        <xdr:cNvPr id="80" name="Rectangle 238"/>
        <xdr:cNvSpPr>
          <a:spLocks/>
        </xdr:cNvSpPr>
      </xdr:nvSpPr>
      <xdr:spPr>
        <a:xfrm>
          <a:off x="7115175" y="1585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82</xdr:row>
      <xdr:rowOff>38100</xdr:rowOff>
    </xdr:from>
    <xdr:to>
      <xdr:col>6</xdr:col>
      <xdr:colOff>1181100</xdr:colOff>
      <xdr:row>83</xdr:row>
      <xdr:rowOff>152400</xdr:rowOff>
    </xdr:to>
    <xdr:pic>
      <xdr:nvPicPr>
        <xdr:cNvPr id="81" name="Picture 23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019925" y="1617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84</xdr:row>
      <xdr:rowOff>38100</xdr:rowOff>
    </xdr:from>
    <xdr:to>
      <xdr:col>6</xdr:col>
      <xdr:colOff>1181100</xdr:colOff>
      <xdr:row>85</xdr:row>
      <xdr:rowOff>152400</xdr:rowOff>
    </xdr:to>
    <xdr:pic>
      <xdr:nvPicPr>
        <xdr:cNvPr id="82" name="Picture 240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019925" y="1655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88</xdr:row>
      <xdr:rowOff>38100</xdr:rowOff>
    </xdr:from>
    <xdr:to>
      <xdr:col>6</xdr:col>
      <xdr:colOff>1181100</xdr:colOff>
      <xdr:row>89</xdr:row>
      <xdr:rowOff>152400</xdr:rowOff>
    </xdr:to>
    <xdr:pic>
      <xdr:nvPicPr>
        <xdr:cNvPr id="83" name="Picture 24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019925" y="1731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86</xdr:row>
      <xdr:rowOff>123825</xdr:rowOff>
    </xdr:from>
    <xdr:to>
      <xdr:col>6</xdr:col>
      <xdr:colOff>628650</xdr:colOff>
      <xdr:row>88</xdr:row>
      <xdr:rowOff>19050</xdr:rowOff>
    </xdr:to>
    <xdr:sp>
      <xdr:nvSpPr>
        <xdr:cNvPr id="84" name="TextBox 242"/>
        <xdr:cNvSpPr txBox="1">
          <a:spLocks noChangeArrowheads="1"/>
        </xdr:cNvSpPr>
      </xdr:nvSpPr>
      <xdr:spPr>
        <a:xfrm>
          <a:off x="6067425" y="1702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80</xdr:row>
      <xdr:rowOff>0</xdr:rowOff>
    </xdr:from>
    <xdr:to>
      <xdr:col>6</xdr:col>
      <xdr:colOff>628650</xdr:colOff>
      <xdr:row>80</xdr:row>
      <xdr:rowOff>0</xdr:rowOff>
    </xdr:to>
    <xdr:sp>
      <xdr:nvSpPr>
        <xdr:cNvPr id="85" name="TextBox 250"/>
        <xdr:cNvSpPr txBox="1">
          <a:spLocks noChangeArrowheads="1"/>
        </xdr:cNvSpPr>
      </xdr:nvSpPr>
      <xdr:spPr>
        <a:xfrm>
          <a:off x="6067425" y="15754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80</xdr:row>
      <xdr:rowOff>0</xdr:rowOff>
    </xdr:from>
    <xdr:to>
      <xdr:col>6</xdr:col>
      <xdr:colOff>628650</xdr:colOff>
      <xdr:row>80</xdr:row>
      <xdr:rowOff>0</xdr:rowOff>
    </xdr:to>
    <xdr:sp>
      <xdr:nvSpPr>
        <xdr:cNvPr id="86" name="TextBox 258"/>
        <xdr:cNvSpPr txBox="1">
          <a:spLocks noChangeArrowheads="1"/>
        </xdr:cNvSpPr>
      </xdr:nvSpPr>
      <xdr:spPr>
        <a:xfrm>
          <a:off x="6067425" y="15754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0</xdr:col>
      <xdr:colOff>238125</xdr:colOff>
      <xdr:row>0</xdr:row>
      <xdr:rowOff>180975</xdr:rowOff>
    </xdr:from>
    <xdr:to>
      <xdr:col>1</xdr:col>
      <xdr:colOff>371475</xdr:colOff>
      <xdr:row>2</xdr:row>
      <xdr:rowOff>123825</xdr:rowOff>
    </xdr:to>
    <xdr:pic>
      <xdr:nvPicPr>
        <xdr:cNvPr id="87" name="Picture 2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180975"/>
          <a:ext cx="7429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P90"/>
  <sheetViews>
    <sheetView tabSelected="1" zoomScale="80" zoomScaleNormal="80" workbookViewId="0" topLeftCell="A1">
      <selection activeCell="B6" sqref="B6"/>
    </sheetView>
  </sheetViews>
  <sheetFormatPr defaultColWidth="9.140625" defaultRowHeight="13.5" outlineLevelCol="1"/>
  <cols>
    <col min="2" max="2" width="28.00390625" style="0" customWidth="1"/>
    <col min="3" max="3" width="9.00390625" style="0" customWidth="1"/>
    <col min="4" max="4" width="12.28125" style="0" customWidth="1"/>
    <col min="5" max="5" width="22.57421875" style="0" customWidth="1"/>
    <col min="6" max="6" width="11.00390625" style="0" customWidth="1"/>
    <col min="7" max="7" width="18.00390625" style="0" customWidth="1"/>
    <col min="8" max="9" width="8.00390625" style="0" hidden="1" customWidth="1" outlineLevel="1"/>
    <col min="10" max="10" width="8.00390625" style="0" customWidth="1" collapsed="1"/>
    <col min="11" max="13" width="8.00390625" style="0" customWidth="1"/>
    <col min="14" max="14" width="8.57421875" style="0" customWidth="1"/>
  </cols>
  <sheetData>
    <row r="1" spans="1:14" ht="43.5" customHeight="1">
      <c r="A1" s="67"/>
      <c r="B1" s="68" t="s">
        <v>78</v>
      </c>
      <c r="C1" s="67"/>
      <c r="D1" s="67"/>
      <c r="E1" s="67"/>
      <c r="F1" s="67"/>
      <c r="G1" s="69" t="s">
        <v>79</v>
      </c>
      <c r="H1" s="67"/>
      <c r="I1" s="67"/>
      <c r="J1" s="67"/>
      <c r="K1" s="67"/>
      <c r="L1" s="67"/>
      <c r="M1" s="67"/>
      <c r="N1" s="3"/>
    </row>
    <row r="2" spans="3:14" s="3" customFormat="1" ht="12.75" customHeight="1">
      <c r="C2" s="15" t="s">
        <v>8</v>
      </c>
      <c r="D2" s="9"/>
      <c r="E2" s="17" t="s">
        <v>83</v>
      </c>
      <c r="F2" s="17"/>
      <c r="H2" s="17"/>
      <c r="I2" s="17"/>
      <c r="J2" s="17"/>
      <c r="K2" s="17"/>
      <c r="L2" s="17"/>
      <c r="M2" s="17"/>
      <c r="N2" s="17"/>
    </row>
    <row r="3" spans="3:14" s="3" customFormat="1" ht="12.75" customHeight="1">
      <c r="C3" s="15" t="s">
        <v>0</v>
      </c>
      <c r="D3" s="9"/>
      <c r="E3" s="10" t="s">
        <v>80</v>
      </c>
      <c r="F3" s="10"/>
      <c r="K3" s="10"/>
      <c r="L3" s="8"/>
      <c r="M3" s="8"/>
      <c r="N3" s="12"/>
    </row>
    <row r="4" spans="3:14" s="8" customFormat="1" ht="12.75" customHeight="1">
      <c r="C4" s="15" t="s">
        <v>2</v>
      </c>
      <c r="D4" s="9"/>
      <c r="E4" s="10" t="s">
        <v>81</v>
      </c>
      <c r="F4" s="10"/>
      <c r="K4" s="10"/>
      <c r="N4" s="12"/>
    </row>
    <row r="5" spans="3:14" s="8" customFormat="1" ht="12.75" customHeight="1">
      <c r="C5" s="26" t="s">
        <v>3</v>
      </c>
      <c r="D5" s="9"/>
      <c r="E5" s="11" t="s">
        <v>82</v>
      </c>
      <c r="F5" s="10"/>
      <c r="H5" s="11"/>
      <c r="K5" s="10"/>
      <c r="N5" s="12"/>
    </row>
    <row r="6" spans="3:14" s="8" customFormat="1" ht="12.75" customHeight="1">
      <c r="C6" s="26" t="s">
        <v>4</v>
      </c>
      <c r="D6" s="9"/>
      <c r="E6" s="11" t="s">
        <v>24</v>
      </c>
      <c r="F6" s="10"/>
      <c r="H6" s="11"/>
      <c r="K6" s="10"/>
      <c r="N6" s="12"/>
    </row>
    <row r="7" spans="1:14" s="3" customFormat="1" ht="9" customHeight="1">
      <c r="A7" s="5"/>
      <c r="B7" s="4"/>
      <c r="C7" s="5"/>
      <c r="D7" s="7"/>
      <c r="E7" s="2"/>
      <c r="F7" s="2"/>
      <c r="G7" s="2"/>
      <c r="H7" s="2"/>
      <c r="K7" s="6"/>
      <c r="L7" s="6"/>
      <c r="M7" s="6"/>
      <c r="N7" s="13"/>
    </row>
    <row r="8" spans="1:14" s="1" customFormat="1" ht="45.75" customHeight="1" thickBot="1">
      <c r="A8" s="75" t="s">
        <v>84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16"/>
    </row>
    <row r="9" spans="1:14" ht="23.25" customHeight="1" thickBot="1" thickTop="1">
      <c r="A9" s="49" t="s">
        <v>17</v>
      </c>
      <c r="B9" s="50" t="s">
        <v>18</v>
      </c>
      <c r="C9" s="50" t="s">
        <v>19</v>
      </c>
      <c r="D9" s="50" t="s">
        <v>20</v>
      </c>
      <c r="E9" s="50" t="s">
        <v>21</v>
      </c>
      <c r="F9" s="50" t="s">
        <v>22</v>
      </c>
      <c r="G9" s="50" t="s">
        <v>9</v>
      </c>
      <c r="H9" s="50" t="s">
        <v>10</v>
      </c>
      <c r="I9" s="50" t="s">
        <v>11</v>
      </c>
      <c r="J9" s="50" t="s">
        <v>92</v>
      </c>
      <c r="K9" s="50" t="s">
        <v>5</v>
      </c>
      <c r="L9" s="50" t="s">
        <v>1</v>
      </c>
      <c r="M9" s="51" t="s">
        <v>6</v>
      </c>
      <c r="N9" s="52" t="s">
        <v>23</v>
      </c>
    </row>
    <row r="10" spans="1:14" ht="5.25" customHeight="1" thickBot="1" thickTop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53"/>
    </row>
    <row r="11" spans="1:16" ht="15" customHeight="1" thickBot="1">
      <c r="A11" s="25">
        <v>1</v>
      </c>
      <c r="B11" s="19" t="s">
        <v>91</v>
      </c>
      <c r="C11" s="55" t="s">
        <v>27</v>
      </c>
      <c r="D11" s="18">
        <f>N11+N17+N13+N15+N19</f>
        <v>32.45</v>
      </c>
      <c r="E11" s="27" t="s">
        <v>43</v>
      </c>
      <c r="F11" s="58" t="s">
        <v>45</v>
      </c>
      <c r="G11" s="20" t="s">
        <v>16</v>
      </c>
      <c r="H11" s="34">
        <v>1.9</v>
      </c>
      <c r="I11" s="35">
        <v>4.3</v>
      </c>
      <c r="J11" s="35">
        <f>H11+I11</f>
        <v>6.199999999999999</v>
      </c>
      <c r="K11" s="36">
        <v>1.45</v>
      </c>
      <c r="L11" s="36">
        <v>1.6</v>
      </c>
      <c r="M11" s="36"/>
      <c r="N11" s="48">
        <f>IF(H11=0,"0,000",SUM(H11+I11)+(K12-K11)+(L12-L11)-M11)</f>
        <v>13.15</v>
      </c>
      <c r="P11" s="64"/>
    </row>
    <row r="12" spans="1:16" ht="15" customHeight="1">
      <c r="A12" s="14"/>
      <c r="B12" s="73"/>
      <c r="C12" s="31"/>
      <c r="D12" s="24">
        <f>D11</f>
        <v>32.45</v>
      </c>
      <c r="E12" s="29" t="s">
        <v>44</v>
      </c>
      <c r="F12" s="57">
        <v>165159</v>
      </c>
      <c r="G12" s="32"/>
      <c r="H12" s="40">
        <v>4</v>
      </c>
      <c r="I12" s="41">
        <v>6</v>
      </c>
      <c r="J12" s="42">
        <f>H12+I12</f>
        <v>10</v>
      </c>
      <c r="K12" s="42">
        <v>5</v>
      </c>
      <c r="L12" s="42">
        <v>5</v>
      </c>
      <c r="M12" s="42" t="s">
        <v>7</v>
      </c>
      <c r="N12" s="43">
        <v>20</v>
      </c>
      <c r="P12" s="64"/>
    </row>
    <row r="13" spans="1:16" ht="15" customHeight="1">
      <c r="A13" s="14"/>
      <c r="C13" s="31"/>
      <c r="D13" s="24">
        <f>D11</f>
        <v>32.45</v>
      </c>
      <c r="E13" s="28"/>
      <c r="F13" s="59"/>
      <c r="G13" s="22" t="s">
        <v>14</v>
      </c>
      <c r="H13" s="37"/>
      <c r="I13" s="38"/>
      <c r="J13" s="70">
        <f>H13+I13</f>
        <v>0</v>
      </c>
      <c r="K13" s="39"/>
      <c r="L13" s="39"/>
      <c r="M13" s="39"/>
      <c r="N13" s="62" t="str">
        <f>IF(H13=0,"0,000",SUM(H13+I13)+(K14-K13)+(L14-L13)-M13)</f>
        <v>0,000</v>
      </c>
      <c r="P13" s="64"/>
    </row>
    <row r="14" spans="1:16" ht="15" customHeight="1">
      <c r="A14" s="14"/>
      <c r="C14" s="31"/>
      <c r="D14" s="24">
        <f>D11</f>
        <v>32.45</v>
      </c>
      <c r="E14" s="29"/>
      <c r="F14" s="56"/>
      <c r="G14" s="21"/>
      <c r="H14" s="40">
        <v>4</v>
      </c>
      <c r="I14" s="41">
        <v>6</v>
      </c>
      <c r="J14" s="41">
        <f>H14+I14</f>
        <v>10</v>
      </c>
      <c r="K14" s="42">
        <v>5</v>
      </c>
      <c r="L14" s="42">
        <v>5</v>
      </c>
      <c r="M14" s="42" t="s">
        <v>7</v>
      </c>
      <c r="N14" s="43">
        <v>20</v>
      </c>
      <c r="P14" s="64"/>
    </row>
    <row r="15" spans="1:16" ht="15" customHeight="1">
      <c r="A15" s="14"/>
      <c r="C15" s="31"/>
      <c r="D15" s="24">
        <f>D11</f>
        <v>32.45</v>
      </c>
      <c r="E15" s="28"/>
      <c r="F15" s="59"/>
      <c r="G15" s="22" t="s">
        <v>13</v>
      </c>
      <c r="H15" s="37"/>
      <c r="I15" s="38"/>
      <c r="J15" s="38">
        <f>H15+I15</f>
        <v>0</v>
      </c>
      <c r="K15" s="39"/>
      <c r="L15" s="39"/>
      <c r="M15" s="39"/>
      <c r="N15" s="62" t="str">
        <f>IF(H15=0,"0,000",SUM(H15+I15)+(K16-K15)+(L16-L15)-M15)</f>
        <v>0,000</v>
      </c>
      <c r="P15" s="64"/>
    </row>
    <row r="16" spans="1:16" ht="15" customHeight="1">
      <c r="A16" s="14"/>
      <c r="C16" s="31"/>
      <c r="D16" s="24">
        <f>D11</f>
        <v>32.45</v>
      </c>
      <c r="E16" s="29"/>
      <c r="F16" s="61"/>
      <c r="G16" s="21"/>
      <c r="H16" s="40">
        <v>4</v>
      </c>
      <c r="I16" s="41">
        <v>6</v>
      </c>
      <c r="J16" s="41">
        <f>H16+I16</f>
        <v>10</v>
      </c>
      <c r="K16" s="42">
        <v>5</v>
      </c>
      <c r="L16" s="42">
        <v>5</v>
      </c>
      <c r="M16" s="42" t="s">
        <v>7</v>
      </c>
      <c r="N16" s="43">
        <v>20</v>
      </c>
      <c r="P16" s="64"/>
    </row>
    <row r="17" spans="1:16" ht="15" customHeight="1">
      <c r="A17" s="14"/>
      <c r="C17" s="31"/>
      <c r="D17" s="24">
        <f>D11</f>
        <v>32.45</v>
      </c>
      <c r="E17" s="28" t="s">
        <v>46</v>
      </c>
      <c r="F17" s="59">
        <v>206821</v>
      </c>
      <c r="G17" s="22" t="s">
        <v>15</v>
      </c>
      <c r="H17" s="37">
        <v>1.2</v>
      </c>
      <c r="I17" s="38">
        <v>2.6</v>
      </c>
      <c r="J17" s="38">
        <f>H17+I17</f>
        <v>3.8</v>
      </c>
      <c r="K17" s="39">
        <v>1.825</v>
      </c>
      <c r="L17" s="39">
        <v>1.75</v>
      </c>
      <c r="M17" s="39"/>
      <c r="N17" s="62">
        <f>IF(H17=0,"0,000",SUM(H17+I17)+(K18-K17)+(L18-L17)-M17)</f>
        <v>10.225</v>
      </c>
      <c r="P17" s="64"/>
    </row>
    <row r="18" spans="1:16" ht="15" customHeight="1">
      <c r="A18" s="14"/>
      <c r="C18" s="31"/>
      <c r="D18" s="24">
        <f>D11</f>
        <v>32.45</v>
      </c>
      <c r="E18" s="29" t="s">
        <v>47</v>
      </c>
      <c r="F18" s="57">
        <v>165159</v>
      </c>
      <c r="G18" s="33"/>
      <c r="H18" s="40">
        <v>4</v>
      </c>
      <c r="I18" s="41">
        <v>6</v>
      </c>
      <c r="J18" s="41">
        <f>H18+I18</f>
        <v>10</v>
      </c>
      <c r="K18" s="42">
        <v>5</v>
      </c>
      <c r="L18" s="42">
        <v>5</v>
      </c>
      <c r="M18" s="42" t="s">
        <v>7</v>
      </c>
      <c r="N18" s="43">
        <v>20</v>
      </c>
      <c r="P18" s="64"/>
    </row>
    <row r="19" spans="1:16" ht="15" customHeight="1">
      <c r="A19" s="14"/>
      <c r="C19" s="31"/>
      <c r="D19" s="24">
        <f>D11</f>
        <v>32.45</v>
      </c>
      <c r="E19" s="28" t="s">
        <v>46</v>
      </c>
      <c r="F19" s="59">
        <v>206821</v>
      </c>
      <c r="G19" s="22" t="s">
        <v>12</v>
      </c>
      <c r="H19" s="37">
        <v>1</v>
      </c>
      <c r="I19" s="38">
        <v>1.5</v>
      </c>
      <c r="J19" s="38">
        <f>H19+I19</f>
        <v>2.5</v>
      </c>
      <c r="K19" s="39">
        <v>1.725</v>
      </c>
      <c r="L19" s="39">
        <v>1.7</v>
      </c>
      <c r="M19" s="39"/>
      <c r="N19" s="62">
        <f>IF(H19=0,"0,000",SUM(H19+I19)+(K20-K19)+(L20-L19)-M19)</f>
        <v>9.075</v>
      </c>
      <c r="P19" s="64"/>
    </row>
    <row r="20" spans="1:16" ht="15" customHeight="1" thickBot="1">
      <c r="A20" s="14"/>
      <c r="C20" s="31"/>
      <c r="D20" s="24">
        <f>D11</f>
        <v>32.45</v>
      </c>
      <c r="E20" s="30"/>
      <c r="F20" s="60"/>
      <c r="G20" s="23"/>
      <c r="H20" s="44">
        <v>4</v>
      </c>
      <c r="I20" s="45">
        <v>6</v>
      </c>
      <c r="J20" s="45">
        <f>H20+I20</f>
        <v>10</v>
      </c>
      <c r="K20" s="46">
        <v>5</v>
      </c>
      <c r="L20" s="46">
        <v>5</v>
      </c>
      <c r="M20" s="46" t="s">
        <v>7</v>
      </c>
      <c r="N20" s="47">
        <v>20</v>
      </c>
      <c r="P20" s="64"/>
    </row>
    <row r="21" spans="1:16" ht="15" customHeight="1" thickBot="1">
      <c r="A21" s="25">
        <v>2</v>
      </c>
      <c r="B21" s="19" t="s">
        <v>95</v>
      </c>
      <c r="C21" s="55" t="s">
        <v>27</v>
      </c>
      <c r="D21" s="18">
        <f>N21+N27+N23+N25+N29</f>
        <v>31.3</v>
      </c>
      <c r="E21" s="27" t="s">
        <v>48</v>
      </c>
      <c r="F21" s="58" t="s">
        <v>49</v>
      </c>
      <c r="G21" s="20" t="s">
        <v>16</v>
      </c>
      <c r="H21" s="34">
        <v>1.7</v>
      </c>
      <c r="I21" s="35">
        <v>3.9</v>
      </c>
      <c r="J21" s="35">
        <f>H21+I21</f>
        <v>5.6</v>
      </c>
      <c r="K21" s="36">
        <v>1.65</v>
      </c>
      <c r="L21" s="36">
        <v>1.8</v>
      </c>
      <c r="M21" s="36"/>
      <c r="N21" s="48">
        <f>IF(H21=0,"0,000",SUM(H21+I21)+(K22-K21)+(L22-L21)-M21)</f>
        <v>12.149999999999999</v>
      </c>
      <c r="P21" s="64"/>
    </row>
    <row r="22" spans="1:16" ht="15" customHeight="1">
      <c r="A22" s="14"/>
      <c r="B22" s="73"/>
      <c r="C22" s="31"/>
      <c r="D22" s="24">
        <f>D21</f>
        <v>31.3</v>
      </c>
      <c r="E22" s="29" t="s">
        <v>58</v>
      </c>
      <c r="F22" s="57">
        <v>271689</v>
      </c>
      <c r="G22" s="65" t="s">
        <v>50</v>
      </c>
      <c r="H22" s="40">
        <v>4</v>
      </c>
      <c r="I22" s="41">
        <v>6</v>
      </c>
      <c r="J22" s="41">
        <f>H22+I22</f>
        <v>10</v>
      </c>
      <c r="K22" s="42">
        <v>5</v>
      </c>
      <c r="L22" s="42">
        <v>5</v>
      </c>
      <c r="M22" s="42" t="s">
        <v>7</v>
      </c>
      <c r="N22" s="43">
        <v>20</v>
      </c>
      <c r="P22" s="64"/>
    </row>
    <row r="23" spans="1:16" ht="15" customHeight="1">
      <c r="A23" s="14"/>
      <c r="C23" s="31"/>
      <c r="D23" s="24">
        <f>D21</f>
        <v>31.3</v>
      </c>
      <c r="E23" s="28"/>
      <c r="F23" s="59"/>
      <c r="G23" s="22" t="s">
        <v>14</v>
      </c>
      <c r="H23" s="37"/>
      <c r="I23" s="38"/>
      <c r="J23" s="38">
        <f>H23+I23</f>
        <v>0</v>
      </c>
      <c r="K23" s="39"/>
      <c r="L23" s="39"/>
      <c r="M23" s="39"/>
      <c r="N23" s="62" t="str">
        <f>IF(H23=0,"0,000",SUM(H23+I23)+(K24-K23)+(L24-L23)-M23)</f>
        <v>0,000</v>
      </c>
      <c r="P23" s="64"/>
    </row>
    <row r="24" spans="1:16" ht="15" customHeight="1">
      <c r="A24" s="14"/>
      <c r="C24" s="31"/>
      <c r="D24" s="24">
        <f>D21</f>
        <v>31.3</v>
      </c>
      <c r="E24" s="29"/>
      <c r="F24" s="56"/>
      <c r="G24" s="21"/>
      <c r="H24" s="40">
        <v>4</v>
      </c>
      <c r="I24" s="41">
        <v>6</v>
      </c>
      <c r="J24" s="41">
        <f>H24+I24</f>
        <v>10</v>
      </c>
      <c r="K24" s="42">
        <v>5</v>
      </c>
      <c r="L24" s="42">
        <v>5</v>
      </c>
      <c r="M24" s="42" t="s">
        <v>7</v>
      </c>
      <c r="N24" s="43">
        <v>20</v>
      </c>
      <c r="P24" s="64"/>
    </row>
    <row r="25" spans="1:16" ht="15" customHeight="1">
      <c r="A25" s="14"/>
      <c r="C25" s="31"/>
      <c r="D25" s="24">
        <f>D21</f>
        <v>31.3</v>
      </c>
      <c r="E25" s="28"/>
      <c r="F25" s="59"/>
      <c r="G25" s="22" t="s">
        <v>13</v>
      </c>
      <c r="H25" s="37"/>
      <c r="I25" s="38"/>
      <c r="J25" s="38">
        <f>H25+I25</f>
        <v>0</v>
      </c>
      <c r="K25" s="39"/>
      <c r="L25" s="39"/>
      <c r="M25" s="39"/>
      <c r="N25" s="62" t="str">
        <f>IF(H25=0,"0,000",SUM(H25+I25)+(K26-K25)+(L26-L25)-M25)</f>
        <v>0,000</v>
      </c>
      <c r="P25" s="64"/>
    </row>
    <row r="26" spans="1:16" ht="15" customHeight="1">
      <c r="A26" s="14"/>
      <c r="C26" s="31"/>
      <c r="D26" s="24">
        <f>D21</f>
        <v>31.3</v>
      </c>
      <c r="E26" s="29"/>
      <c r="F26" s="61"/>
      <c r="G26" s="21"/>
      <c r="H26" s="40">
        <v>4</v>
      </c>
      <c r="I26" s="41">
        <v>6</v>
      </c>
      <c r="J26" s="41">
        <f>H26+I26</f>
        <v>10</v>
      </c>
      <c r="K26" s="42">
        <v>5</v>
      </c>
      <c r="L26" s="42">
        <v>5</v>
      </c>
      <c r="M26" s="42" t="s">
        <v>7</v>
      </c>
      <c r="N26" s="43">
        <v>20</v>
      </c>
      <c r="P26" s="64"/>
    </row>
    <row r="27" spans="1:16" ht="15" customHeight="1">
      <c r="A27" s="14"/>
      <c r="C27" s="31"/>
      <c r="D27" s="24">
        <f>D21</f>
        <v>31.3</v>
      </c>
      <c r="E27" s="28" t="s">
        <v>51</v>
      </c>
      <c r="F27" s="59">
        <v>271689</v>
      </c>
      <c r="G27" s="22" t="s">
        <v>15</v>
      </c>
      <c r="H27" s="37">
        <v>1.6</v>
      </c>
      <c r="I27" s="38">
        <v>2.4</v>
      </c>
      <c r="J27" s="38">
        <f>H27+I27</f>
        <v>4</v>
      </c>
      <c r="K27" s="39">
        <v>1.9</v>
      </c>
      <c r="L27" s="39">
        <v>2</v>
      </c>
      <c r="M27" s="39"/>
      <c r="N27" s="62">
        <f>IF(H27=0,"0,000",SUM(H27+I27)+(K28-K27)+(L28-L27)-M27)</f>
        <v>10.1</v>
      </c>
      <c r="P27" s="64"/>
    </row>
    <row r="28" spans="1:16" ht="15" customHeight="1">
      <c r="A28" s="14"/>
      <c r="C28" s="31"/>
      <c r="D28" s="24">
        <f>D21</f>
        <v>31.3</v>
      </c>
      <c r="E28" s="29" t="s">
        <v>73</v>
      </c>
      <c r="F28" s="57">
        <v>271687</v>
      </c>
      <c r="G28" s="33"/>
      <c r="H28" s="40">
        <v>4</v>
      </c>
      <c r="I28" s="41">
        <v>6</v>
      </c>
      <c r="J28" s="41">
        <f>H28+I28</f>
        <v>10</v>
      </c>
      <c r="K28" s="42">
        <v>5</v>
      </c>
      <c r="L28" s="42">
        <v>5</v>
      </c>
      <c r="M28" s="42" t="s">
        <v>7</v>
      </c>
      <c r="N28" s="43">
        <v>20</v>
      </c>
      <c r="P28" s="64"/>
    </row>
    <row r="29" spans="1:16" ht="15" customHeight="1">
      <c r="A29" s="14"/>
      <c r="C29" s="31"/>
      <c r="D29" s="24">
        <f>D21</f>
        <v>31.3</v>
      </c>
      <c r="E29" s="28" t="s">
        <v>52</v>
      </c>
      <c r="F29" s="59">
        <v>266968</v>
      </c>
      <c r="G29" s="22" t="s">
        <v>12</v>
      </c>
      <c r="H29" s="37">
        <v>1.3</v>
      </c>
      <c r="I29" s="38">
        <v>1.55</v>
      </c>
      <c r="J29" s="38">
        <f>H29+I29</f>
        <v>2.85</v>
      </c>
      <c r="K29" s="39">
        <v>1.65</v>
      </c>
      <c r="L29" s="39">
        <v>2.15</v>
      </c>
      <c r="M29" s="39"/>
      <c r="N29" s="62">
        <f>IF(H29=0,"0,000",SUM(H29+I29)+(K30-K29)+(L30-L29)-M29)</f>
        <v>9.05</v>
      </c>
      <c r="P29" s="64"/>
    </row>
    <row r="30" spans="1:16" ht="15" customHeight="1" thickBot="1">
      <c r="A30" s="14"/>
      <c r="C30" s="31"/>
      <c r="D30" s="24">
        <f>D21</f>
        <v>31.3</v>
      </c>
      <c r="E30" s="30"/>
      <c r="F30" s="60"/>
      <c r="G30" s="23"/>
      <c r="H30" s="44">
        <v>4</v>
      </c>
      <c r="I30" s="45">
        <v>6</v>
      </c>
      <c r="J30" s="45">
        <f>H30+I30</f>
        <v>10</v>
      </c>
      <c r="K30" s="46">
        <v>5</v>
      </c>
      <c r="L30" s="46">
        <v>5</v>
      </c>
      <c r="M30" s="46" t="s">
        <v>7</v>
      </c>
      <c r="N30" s="47">
        <v>20</v>
      </c>
      <c r="P30" s="64"/>
    </row>
    <row r="31" spans="1:16" ht="15" customHeight="1" thickBot="1">
      <c r="A31" s="25">
        <v>3</v>
      </c>
      <c r="B31" s="19" t="s">
        <v>85</v>
      </c>
      <c r="C31" s="55" t="s">
        <v>29</v>
      </c>
      <c r="D31" s="18">
        <f>N31+N37+N33+N35+N39</f>
        <v>30.924999999999997</v>
      </c>
      <c r="E31" s="27" t="s">
        <v>31</v>
      </c>
      <c r="F31" s="58" t="s">
        <v>33</v>
      </c>
      <c r="G31" s="20" t="s">
        <v>16</v>
      </c>
      <c r="H31" s="34">
        <v>2.3</v>
      </c>
      <c r="I31" s="35">
        <v>3.95</v>
      </c>
      <c r="J31" s="35">
        <f>H31+I31</f>
        <v>6.25</v>
      </c>
      <c r="K31" s="36">
        <v>1.85</v>
      </c>
      <c r="L31" s="36">
        <v>1.95</v>
      </c>
      <c r="M31" s="36"/>
      <c r="N31" s="48">
        <f>IF(H31=0,"0,000",SUM(H31+I31)+(K32-K31)+(L32-L31)-M31)</f>
        <v>12.45</v>
      </c>
      <c r="P31" s="64"/>
    </row>
    <row r="32" spans="1:16" ht="15" customHeight="1">
      <c r="A32" s="14"/>
      <c r="B32" s="73"/>
      <c r="C32" s="31"/>
      <c r="D32" s="24">
        <f>D31</f>
        <v>30.924999999999997</v>
      </c>
      <c r="E32" s="29" t="s">
        <v>32</v>
      </c>
      <c r="F32" s="57">
        <v>212163</v>
      </c>
      <c r="G32" s="32"/>
      <c r="H32" s="40">
        <v>4</v>
      </c>
      <c r="I32" s="41">
        <v>6</v>
      </c>
      <c r="J32" s="41">
        <f>H32+I32</f>
        <v>10</v>
      </c>
      <c r="K32" s="42">
        <v>5</v>
      </c>
      <c r="L32" s="42">
        <v>5</v>
      </c>
      <c r="M32" s="42" t="s">
        <v>7</v>
      </c>
      <c r="N32" s="43">
        <v>20</v>
      </c>
      <c r="P32" s="64"/>
    </row>
    <row r="33" spans="1:16" ht="15" customHeight="1">
      <c r="A33" s="14"/>
      <c r="C33" s="31"/>
      <c r="D33" s="24">
        <f>D31</f>
        <v>30.924999999999997</v>
      </c>
      <c r="E33" s="28" t="s">
        <v>36</v>
      </c>
      <c r="F33" s="59">
        <v>138439</v>
      </c>
      <c r="G33" s="22" t="s">
        <v>14</v>
      </c>
      <c r="H33" s="37">
        <v>2</v>
      </c>
      <c r="I33" s="38">
        <v>2.05</v>
      </c>
      <c r="J33" s="38">
        <f>H33+I33</f>
        <v>4.05</v>
      </c>
      <c r="K33" s="39">
        <v>2.75</v>
      </c>
      <c r="L33" s="39">
        <v>1.9</v>
      </c>
      <c r="M33" s="39"/>
      <c r="N33" s="62">
        <f>IF(H33=0,"0,000",SUM(H33+I33)+(K34-K33)+(L34-L33)-M33)</f>
        <v>9.4</v>
      </c>
      <c r="P33" s="64"/>
    </row>
    <row r="34" spans="1:16" ht="15" customHeight="1">
      <c r="A34" s="14"/>
      <c r="C34" s="31"/>
      <c r="D34" s="24">
        <f>D31</f>
        <v>30.924999999999997</v>
      </c>
      <c r="E34" s="29"/>
      <c r="F34" s="56"/>
      <c r="G34" s="21"/>
      <c r="H34" s="40">
        <v>4</v>
      </c>
      <c r="I34" s="41">
        <v>6</v>
      </c>
      <c r="J34" s="41">
        <f>H34+I34</f>
        <v>10</v>
      </c>
      <c r="K34" s="42">
        <v>5</v>
      </c>
      <c r="L34" s="42">
        <v>5</v>
      </c>
      <c r="M34" s="42" t="s">
        <v>7</v>
      </c>
      <c r="N34" s="43">
        <v>20</v>
      </c>
      <c r="P34" s="64"/>
    </row>
    <row r="35" spans="1:16" ht="15" customHeight="1">
      <c r="A35" s="14"/>
      <c r="C35" s="31"/>
      <c r="D35" s="24">
        <f>D31</f>
        <v>30.924999999999997</v>
      </c>
      <c r="E35" s="28"/>
      <c r="F35" s="59"/>
      <c r="G35" s="22" t="s">
        <v>13</v>
      </c>
      <c r="H35" s="37"/>
      <c r="I35" s="38"/>
      <c r="J35" s="38">
        <f>H35+I35</f>
        <v>0</v>
      </c>
      <c r="K35" s="39"/>
      <c r="L35" s="39"/>
      <c r="M35" s="39"/>
      <c r="N35" s="62" t="str">
        <f>IF(H35=0,"0,000",SUM(H35+I35)+(K36-K35)+(L36-L35)-M35)</f>
        <v>0,000</v>
      </c>
      <c r="P35" s="64"/>
    </row>
    <row r="36" spans="1:16" ht="15" customHeight="1">
      <c r="A36" s="14"/>
      <c r="C36" s="31"/>
      <c r="D36" s="24">
        <f>D31</f>
        <v>30.924999999999997</v>
      </c>
      <c r="E36" s="29"/>
      <c r="F36" s="61"/>
      <c r="G36" s="21"/>
      <c r="H36" s="40">
        <v>4</v>
      </c>
      <c r="I36" s="41">
        <v>6</v>
      </c>
      <c r="J36" s="41">
        <f>H36+I36</f>
        <v>10</v>
      </c>
      <c r="K36" s="42">
        <v>5</v>
      </c>
      <c r="L36" s="42">
        <v>5</v>
      </c>
      <c r="M36" s="42" t="s">
        <v>7</v>
      </c>
      <c r="N36" s="43">
        <v>20</v>
      </c>
      <c r="P36" s="64"/>
    </row>
    <row r="37" spans="1:16" ht="15" customHeight="1">
      <c r="A37" s="14"/>
      <c r="C37" s="31"/>
      <c r="D37" s="24">
        <f>D31</f>
        <v>30.924999999999997</v>
      </c>
      <c r="E37" s="28" t="s">
        <v>34</v>
      </c>
      <c r="F37" s="59">
        <v>212162</v>
      </c>
      <c r="G37" s="22" t="s">
        <v>15</v>
      </c>
      <c r="H37" s="37">
        <v>2.1</v>
      </c>
      <c r="I37" s="38">
        <v>1.9</v>
      </c>
      <c r="J37" s="38">
        <f>H37+I37</f>
        <v>4</v>
      </c>
      <c r="K37" s="39">
        <v>2.825</v>
      </c>
      <c r="L37" s="39">
        <v>2.1</v>
      </c>
      <c r="M37" s="39"/>
      <c r="N37" s="62">
        <f>IF(H37=0,"0,000",SUM(H37+I37)+(K38-K37)+(L38-L37)-M37)</f>
        <v>9.075</v>
      </c>
      <c r="P37" s="64"/>
    </row>
    <row r="38" spans="1:16" ht="15" customHeight="1">
      <c r="A38" s="14"/>
      <c r="C38" s="31"/>
      <c r="D38" s="24">
        <f>D31</f>
        <v>30.924999999999997</v>
      </c>
      <c r="E38" s="29" t="s">
        <v>35</v>
      </c>
      <c r="F38" s="57">
        <v>212163</v>
      </c>
      <c r="G38" s="33"/>
      <c r="H38" s="40">
        <v>4</v>
      </c>
      <c r="I38" s="41">
        <v>6</v>
      </c>
      <c r="J38" s="41">
        <f>H38+I38</f>
        <v>10</v>
      </c>
      <c r="K38" s="42">
        <v>5</v>
      </c>
      <c r="L38" s="42">
        <v>5</v>
      </c>
      <c r="M38" s="42" t="s">
        <v>7</v>
      </c>
      <c r="N38" s="43">
        <v>20</v>
      </c>
      <c r="P38" s="64"/>
    </row>
    <row r="39" spans="1:16" ht="15" customHeight="1">
      <c r="A39" s="14"/>
      <c r="C39" s="31"/>
      <c r="D39" s="24">
        <f>D31</f>
        <v>30.924999999999997</v>
      </c>
      <c r="E39" s="28"/>
      <c r="F39" s="59"/>
      <c r="G39" s="22" t="s">
        <v>12</v>
      </c>
      <c r="H39" s="37"/>
      <c r="I39" s="38"/>
      <c r="J39" s="38">
        <f>H39+I39</f>
        <v>0</v>
      </c>
      <c r="K39" s="39"/>
      <c r="L39" s="39"/>
      <c r="M39" s="39"/>
      <c r="N39" s="62" t="str">
        <f>IF(H39=0,"0,000",SUM(H39+I39)+(K40-K39)+(L40-L39)-M39)</f>
        <v>0,000</v>
      </c>
      <c r="P39" s="64"/>
    </row>
    <row r="40" spans="1:16" ht="15" customHeight="1" thickBot="1">
      <c r="A40" s="14"/>
      <c r="C40" s="31"/>
      <c r="D40" s="24">
        <f>D31</f>
        <v>30.924999999999997</v>
      </c>
      <c r="E40" s="30"/>
      <c r="F40" s="60"/>
      <c r="G40" s="23"/>
      <c r="H40" s="44">
        <v>4</v>
      </c>
      <c r="I40" s="45">
        <v>6</v>
      </c>
      <c r="J40" s="45">
        <f>H40+I40</f>
        <v>10</v>
      </c>
      <c r="K40" s="46">
        <v>5</v>
      </c>
      <c r="L40" s="46">
        <v>5</v>
      </c>
      <c r="M40" s="46" t="s">
        <v>7</v>
      </c>
      <c r="N40" s="47">
        <v>20</v>
      </c>
      <c r="P40" s="64"/>
    </row>
    <row r="41" spans="1:16" ht="15" customHeight="1" thickBot="1">
      <c r="A41" s="25">
        <v>4</v>
      </c>
      <c r="B41" s="19" t="s">
        <v>86</v>
      </c>
      <c r="C41" s="55" t="s">
        <v>28</v>
      </c>
      <c r="D41" s="18">
        <f>N41+N47+N43+N45+N49</f>
        <v>30.299999999999997</v>
      </c>
      <c r="E41" s="27" t="s">
        <v>37</v>
      </c>
      <c r="F41" s="58" t="s">
        <v>39</v>
      </c>
      <c r="G41" s="20" t="s">
        <v>16</v>
      </c>
      <c r="H41" s="34">
        <v>2</v>
      </c>
      <c r="I41" s="35">
        <v>3.7</v>
      </c>
      <c r="J41" s="35">
        <f>H41+I41</f>
        <v>5.7</v>
      </c>
      <c r="K41" s="36">
        <v>1.85</v>
      </c>
      <c r="L41" s="36">
        <v>1.65</v>
      </c>
      <c r="M41" s="36"/>
      <c r="N41" s="48">
        <f>IF(H41=0,"0,000",SUM(H41+I41)+(K42-K41)+(L42-L41)-M41)</f>
        <v>12.2</v>
      </c>
      <c r="P41" s="64"/>
    </row>
    <row r="42" spans="1:16" ht="15" customHeight="1">
      <c r="A42" s="14"/>
      <c r="B42" s="73"/>
      <c r="C42" s="31"/>
      <c r="D42" s="24">
        <f>D41</f>
        <v>30.299999999999997</v>
      </c>
      <c r="E42" s="29" t="s">
        <v>38</v>
      </c>
      <c r="F42" s="57">
        <v>281431</v>
      </c>
      <c r="G42" s="32"/>
      <c r="H42" s="40">
        <v>4</v>
      </c>
      <c r="I42" s="41">
        <v>6</v>
      </c>
      <c r="J42" s="41">
        <f>H42+I42</f>
        <v>10</v>
      </c>
      <c r="K42" s="42">
        <v>5</v>
      </c>
      <c r="L42" s="42">
        <v>5</v>
      </c>
      <c r="M42" s="42" t="s">
        <v>7</v>
      </c>
      <c r="N42" s="43">
        <v>20</v>
      </c>
      <c r="P42" s="64"/>
    </row>
    <row r="43" spans="1:16" ht="15" customHeight="1">
      <c r="A43" s="14"/>
      <c r="C43" s="31"/>
      <c r="D43" s="24">
        <f>D41</f>
        <v>30.299999999999997</v>
      </c>
      <c r="E43" s="28"/>
      <c r="F43" s="59"/>
      <c r="G43" s="22" t="s">
        <v>14</v>
      </c>
      <c r="H43" s="37"/>
      <c r="I43" s="38"/>
      <c r="J43" s="38">
        <f>H43+I43</f>
        <v>0</v>
      </c>
      <c r="K43" s="39"/>
      <c r="L43" s="39"/>
      <c r="M43" s="39"/>
      <c r="N43" s="62" t="str">
        <f>IF(H43=0,"0,000",SUM(H43+I43)+(K44-K43)+(L44-L43)-M43)</f>
        <v>0,000</v>
      </c>
      <c r="P43" s="64"/>
    </row>
    <row r="44" spans="1:16" ht="15" customHeight="1">
      <c r="A44" s="14"/>
      <c r="C44" s="31"/>
      <c r="D44" s="24">
        <f>D41</f>
        <v>30.299999999999997</v>
      </c>
      <c r="E44" s="29"/>
      <c r="F44" s="56"/>
      <c r="G44" s="21"/>
      <c r="H44" s="40">
        <v>4</v>
      </c>
      <c r="I44" s="41">
        <v>6</v>
      </c>
      <c r="J44" s="41">
        <f>H44+I44</f>
        <v>10</v>
      </c>
      <c r="K44" s="42">
        <v>5</v>
      </c>
      <c r="L44" s="42">
        <v>5</v>
      </c>
      <c r="M44" s="42" t="s">
        <v>7</v>
      </c>
      <c r="N44" s="43">
        <v>20</v>
      </c>
      <c r="P44" s="64"/>
    </row>
    <row r="45" spans="1:16" ht="15" customHeight="1">
      <c r="A45" s="14"/>
      <c r="C45" s="31"/>
      <c r="D45" s="24">
        <f>D41</f>
        <v>30.299999999999997</v>
      </c>
      <c r="E45" s="28" t="s">
        <v>42</v>
      </c>
      <c r="F45" s="59">
        <v>246122</v>
      </c>
      <c r="G45" s="22" t="s">
        <v>13</v>
      </c>
      <c r="H45" s="37">
        <v>1.2</v>
      </c>
      <c r="I45" s="38">
        <v>1.85</v>
      </c>
      <c r="J45" s="38">
        <f>H45+I45</f>
        <v>3.05</v>
      </c>
      <c r="K45" s="39">
        <v>2.225</v>
      </c>
      <c r="L45" s="39">
        <v>1.9</v>
      </c>
      <c r="M45" s="39"/>
      <c r="N45" s="62">
        <f>IF(H45=0,"0,000",SUM(H45+I45)+(K46-K45)+(L46-L45)-M45)</f>
        <v>8.924999999999999</v>
      </c>
      <c r="P45" s="64"/>
    </row>
    <row r="46" spans="1:16" ht="15" customHeight="1">
      <c r="A46" s="14"/>
      <c r="C46" s="31"/>
      <c r="D46" s="24">
        <f>D41</f>
        <v>30.299999999999997</v>
      </c>
      <c r="E46" s="29"/>
      <c r="F46" s="61"/>
      <c r="G46" s="21"/>
      <c r="H46" s="40">
        <v>4</v>
      </c>
      <c r="I46" s="41">
        <v>6</v>
      </c>
      <c r="J46" s="41">
        <f>H46+I46</f>
        <v>10</v>
      </c>
      <c r="K46" s="42">
        <v>5</v>
      </c>
      <c r="L46" s="42">
        <v>5</v>
      </c>
      <c r="M46" s="42" t="s">
        <v>7</v>
      </c>
      <c r="N46" s="43">
        <v>20</v>
      </c>
      <c r="P46" s="64"/>
    </row>
    <row r="47" spans="1:16" ht="15" customHeight="1">
      <c r="A47" s="14"/>
      <c r="C47" s="31"/>
      <c r="D47" s="24">
        <f>D41</f>
        <v>30.299999999999997</v>
      </c>
      <c r="E47" s="28" t="s">
        <v>41</v>
      </c>
      <c r="F47" s="59">
        <v>281431</v>
      </c>
      <c r="G47" s="22" t="s">
        <v>15</v>
      </c>
      <c r="H47" s="37">
        <v>1.6</v>
      </c>
      <c r="I47" s="38">
        <v>2.35</v>
      </c>
      <c r="J47" s="38">
        <f>H47+I47</f>
        <v>3.95</v>
      </c>
      <c r="K47" s="39">
        <v>2.775</v>
      </c>
      <c r="L47" s="39">
        <v>2</v>
      </c>
      <c r="M47" s="39"/>
      <c r="N47" s="62">
        <f>IF(H47=0,"0,000",SUM(H47+I47)+(K48-K47)+(L48-L47)-M47)</f>
        <v>9.175</v>
      </c>
      <c r="P47" s="64"/>
    </row>
    <row r="48" spans="1:16" ht="15" customHeight="1">
      <c r="A48" s="14"/>
      <c r="C48" s="31"/>
      <c r="D48" s="24">
        <f>D41</f>
        <v>30.299999999999997</v>
      </c>
      <c r="E48" s="29" t="s">
        <v>40</v>
      </c>
      <c r="F48" s="57">
        <v>237184</v>
      </c>
      <c r="G48" s="33"/>
      <c r="H48" s="40">
        <v>4</v>
      </c>
      <c r="I48" s="41">
        <v>6</v>
      </c>
      <c r="J48" s="41">
        <f>H48+I48</f>
        <v>10</v>
      </c>
      <c r="K48" s="42">
        <v>5</v>
      </c>
      <c r="L48" s="42">
        <v>5</v>
      </c>
      <c r="M48" s="42" t="s">
        <v>7</v>
      </c>
      <c r="N48" s="43">
        <v>20</v>
      </c>
      <c r="P48" s="64"/>
    </row>
    <row r="49" spans="1:16" ht="15" customHeight="1">
      <c r="A49" s="14"/>
      <c r="C49" s="31"/>
      <c r="D49" s="24">
        <f>D41</f>
        <v>30.299999999999997</v>
      </c>
      <c r="E49" s="28"/>
      <c r="F49" s="59"/>
      <c r="G49" s="22" t="s">
        <v>12</v>
      </c>
      <c r="H49" s="37"/>
      <c r="I49" s="38"/>
      <c r="J49" s="38">
        <f>H49+I49</f>
        <v>0</v>
      </c>
      <c r="K49" s="39"/>
      <c r="L49" s="39"/>
      <c r="M49" s="39"/>
      <c r="N49" s="62" t="str">
        <f>IF(H49=0,"0,000",SUM(H49+I49)+(K50-K49)+(L50-L49)-M49)</f>
        <v>0,000</v>
      </c>
      <c r="P49" s="64"/>
    </row>
    <row r="50" spans="1:16" ht="15" customHeight="1" thickBot="1">
      <c r="A50" s="14"/>
      <c r="C50" s="31"/>
      <c r="D50" s="24">
        <f>D41</f>
        <v>30.299999999999997</v>
      </c>
      <c r="E50" s="30"/>
      <c r="F50" s="60"/>
      <c r="G50" s="23"/>
      <c r="H50" s="44">
        <v>4</v>
      </c>
      <c r="I50" s="45">
        <v>6</v>
      </c>
      <c r="J50" s="45">
        <f>H50+I50</f>
        <v>10</v>
      </c>
      <c r="K50" s="46">
        <v>5</v>
      </c>
      <c r="L50" s="46">
        <v>5</v>
      </c>
      <c r="M50" s="46" t="s">
        <v>7</v>
      </c>
      <c r="N50" s="47">
        <v>20</v>
      </c>
      <c r="P50" s="64"/>
    </row>
    <row r="51" spans="1:16" ht="15" customHeight="1" thickBot="1">
      <c r="A51" s="25">
        <v>5</v>
      </c>
      <c r="B51" s="19" t="s">
        <v>88</v>
      </c>
      <c r="C51" s="55" t="s">
        <v>25</v>
      </c>
      <c r="D51" s="18">
        <f>N51+N57+N53+N55+N59</f>
        <v>28.6</v>
      </c>
      <c r="E51" s="27" t="s">
        <v>53</v>
      </c>
      <c r="F51" s="58" t="s">
        <v>55</v>
      </c>
      <c r="G51" s="20" t="s">
        <v>16</v>
      </c>
      <c r="H51" s="34">
        <v>1.1</v>
      </c>
      <c r="I51" s="35">
        <v>3.5</v>
      </c>
      <c r="J51" s="35">
        <f>H51+I51</f>
        <v>4.6</v>
      </c>
      <c r="K51" s="36">
        <v>1.7</v>
      </c>
      <c r="L51" s="36">
        <v>1.7</v>
      </c>
      <c r="M51" s="36"/>
      <c r="N51" s="48">
        <f>IF(H51=0,"0,000",SUM(H51+I51)+(K52-K51)+(L52-L51)-M51)</f>
        <v>11.2</v>
      </c>
      <c r="P51" s="64"/>
    </row>
    <row r="52" spans="1:16" ht="15" customHeight="1">
      <c r="A52" s="14"/>
      <c r="B52" s="73"/>
      <c r="C52" s="31"/>
      <c r="D52" s="24">
        <f>D51</f>
        <v>28.6</v>
      </c>
      <c r="E52" s="29" t="s">
        <v>54</v>
      </c>
      <c r="F52" s="57">
        <v>267398</v>
      </c>
      <c r="G52" s="32"/>
      <c r="H52" s="40">
        <v>4</v>
      </c>
      <c r="I52" s="41">
        <v>6</v>
      </c>
      <c r="J52" s="41">
        <f>H52+I52</f>
        <v>10</v>
      </c>
      <c r="K52" s="42">
        <v>5</v>
      </c>
      <c r="L52" s="42">
        <v>5</v>
      </c>
      <c r="M52" s="42" t="s">
        <v>7</v>
      </c>
      <c r="N52" s="43">
        <v>20</v>
      </c>
      <c r="P52" s="64"/>
    </row>
    <row r="53" spans="1:16" ht="15" customHeight="1">
      <c r="A53" s="14"/>
      <c r="C53" s="31"/>
      <c r="D53" s="24">
        <f>D51</f>
        <v>28.6</v>
      </c>
      <c r="E53" s="28"/>
      <c r="F53" s="59"/>
      <c r="G53" s="22" t="s">
        <v>14</v>
      </c>
      <c r="H53" s="37"/>
      <c r="I53" s="38"/>
      <c r="J53" s="38">
        <f>H53+I53</f>
        <v>0</v>
      </c>
      <c r="K53" s="39"/>
      <c r="L53" s="39"/>
      <c r="M53" s="39"/>
      <c r="N53" s="62" t="str">
        <f>IF(H53=0,"0,000",SUM(H53+I53)+(K54-K53)+(L54-L53)-M53)</f>
        <v>0,000</v>
      </c>
      <c r="P53" s="64"/>
    </row>
    <row r="54" spans="1:16" ht="15" customHeight="1">
      <c r="A54" s="14"/>
      <c r="C54" s="31"/>
      <c r="D54" s="24">
        <f>D51</f>
        <v>28.6</v>
      </c>
      <c r="E54" s="29"/>
      <c r="F54" s="56"/>
      <c r="G54" s="21"/>
      <c r="H54" s="40">
        <v>4</v>
      </c>
      <c r="I54" s="41">
        <v>6</v>
      </c>
      <c r="J54" s="41">
        <f>H54+I54</f>
        <v>10</v>
      </c>
      <c r="K54" s="42">
        <v>5</v>
      </c>
      <c r="L54" s="42">
        <v>5</v>
      </c>
      <c r="M54" s="42" t="s">
        <v>7</v>
      </c>
      <c r="N54" s="43">
        <v>20</v>
      </c>
      <c r="P54" s="64"/>
    </row>
    <row r="55" spans="1:16" ht="15" customHeight="1">
      <c r="A55" s="14"/>
      <c r="C55" s="31"/>
      <c r="D55" s="24">
        <f>D51</f>
        <v>28.6</v>
      </c>
      <c r="E55" s="28" t="s">
        <v>57</v>
      </c>
      <c r="F55" s="59">
        <v>216005</v>
      </c>
      <c r="G55" s="22" t="s">
        <v>13</v>
      </c>
      <c r="H55" s="37">
        <v>1.6</v>
      </c>
      <c r="I55" s="38">
        <v>1.5</v>
      </c>
      <c r="J55" s="38">
        <f>H55+I55</f>
        <v>3.1</v>
      </c>
      <c r="K55" s="39">
        <v>2</v>
      </c>
      <c r="L55" s="39">
        <v>1.8</v>
      </c>
      <c r="M55" s="39"/>
      <c r="N55" s="62">
        <f>IF(H55=0,"0,000",SUM(H55+I55)+(K56-K55)+(L56-L55)-M55)</f>
        <v>9.3</v>
      </c>
      <c r="P55" s="64"/>
    </row>
    <row r="56" spans="1:16" ht="15" customHeight="1">
      <c r="A56" s="14"/>
      <c r="C56" s="31"/>
      <c r="D56" s="24">
        <f>D51</f>
        <v>28.6</v>
      </c>
      <c r="E56" s="29"/>
      <c r="F56" s="61"/>
      <c r="G56" s="21"/>
      <c r="H56" s="40">
        <v>4</v>
      </c>
      <c r="I56" s="41">
        <v>6</v>
      </c>
      <c r="J56" s="41">
        <f>H56+I56</f>
        <v>10</v>
      </c>
      <c r="K56" s="42">
        <v>5</v>
      </c>
      <c r="L56" s="42">
        <v>5</v>
      </c>
      <c r="M56" s="42" t="s">
        <v>7</v>
      </c>
      <c r="N56" s="43">
        <v>20</v>
      </c>
      <c r="P56" s="64"/>
    </row>
    <row r="57" spans="1:16" ht="15" customHeight="1">
      <c r="A57" s="14"/>
      <c r="C57" s="31"/>
      <c r="D57" s="24">
        <f>D51</f>
        <v>28.6</v>
      </c>
      <c r="E57" s="28" t="s">
        <v>57</v>
      </c>
      <c r="F57" s="59">
        <v>216005</v>
      </c>
      <c r="G57" s="22" t="s">
        <v>15</v>
      </c>
      <c r="H57" s="37">
        <v>1.5</v>
      </c>
      <c r="I57" s="38">
        <v>1</v>
      </c>
      <c r="J57" s="38">
        <f>H57+I57</f>
        <v>2.5</v>
      </c>
      <c r="K57" s="39">
        <v>2.85</v>
      </c>
      <c r="L57" s="39">
        <v>1.55</v>
      </c>
      <c r="M57" s="39"/>
      <c r="N57" s="62">
        <f>IF(H57=0,"0,000",SUM(H57+I57)+(K58-K57)+(L58-L57)-M57)</f>
        <v>8.100000000000001</v>
      </c>
      <c r="P57" s="64"/>
    </row>
    <row r="58" spans="1:16" ht="15" customHeight="1">
      <c r="A58" s="14"/>
      <c r="C58" s="31"/>
      <c r="D58" s="24">
        <f>D51</f>
        <v>28.6</v>
      </c>
      <c r="E58" s="71" t="s">
        <v>56</v>
      </c>
      <c r="F58" s="72">
        <v>267398</v>
      </c>
      <c r="G58" s="33"/>
      <c r="H58" s="40">
        <v>4</v>
      </c>
      <c r="I58" s="41">
        <v>6</v>
      </c>
      <c r="J58" s="41">
        <f>H58+I58</f>
        <v>10</v>
      </c>
      <c r="K58" s="42">
        <v>5</v>
      </c>
      <c r="L58" s="42">
        <v>5</v>
      </c>
      <c r="M58" s="42" t="s">
        <v>7</v>
      </c>
      <c r="N58" s="43">
        <v>20</v>
      </c>
      <c r="P58" s="64"/>
    </row>
    <row r="59" spans="1:16" ht="15" customHeight="1">
      <c r="A59" s="14"/>
      <c r="C59" s="31"/>
      <c r="D59" s="24">
        <f>D51</f>
        <v>28.6</v>
      </c>
      <c r="E59" s="28"/>
      <c r="F59" s="59"/>
      <c r="G59" s="22"/>
      <c r="H59" s="37"/>
      <c r="I59" s="38"/>
      <c r="J59" s="38">
        <f>H59+I59</f>
        <v>0</v>
      </c>
      <c r="K59" s="39"/>
      <c r="L59" s="39"/>
      <c r="M59" s="39"/>
      <c r="N59" s="62" t="str">
        <f>IF(H59=0,"0,000",SUM(H59+I59)+(K60-K59)+(L60-L59)-M59)</f>
        <v>0,000</v>
      </c>
      <c r="P59" s="64"/>
    </row>
    <row r="60" spans="1:16" ht="15" customHeight="1" thickBot="1">
      <c r="A60" s="14"/>
      <c r="C60" s="31"/>
      <c r="D60" s="24">
        <f>D51</f>
        <v>28.6</v>
      </c>
      <c r="E60" s="30"/>
      <c r="F60" s="60"/>
      <c r="G60" s="23"/>
      <c r="H60" s="44">
        <v>4</v>
      </c>
      <c r="I60" s="45">
        <v>6</v>
      </c>
      <c r="J60" s="45">
        <f>H60+I60</f>
        <v>10</v>
      </c>
      <c r="K60" s="46">
        <v>5</v>
      </c>
      <c r="L60" s="46">
        <v>5</v>
      </c>
      <c r="M60" s="46" t="s">
        <v>7</v>
      </c>
      <c r="N60" s="47">
        <v>20</v>
      </c>
      <c r="P60" s="64"/>
    </row>
    <row r="61" spans="1:16" ht="15" customHeight="1" thickBot="1">
      <c r="A61" s="25">
        <v>6</v>
      </c>
      <c r="B61" s="19" t="s">
        <v>87</v>
      </c>
      <c r="C61" s="55" t="s">
        <v>59</v>
      </c>
      <c r="D61" s="18">
        <f>N61+N67+N63+N65+N69</f>
        <v>27.45</v>
      </c>
      <c r="E61" s="27" t="s">
        <v>69</v>
      </c>
      <c r="F61" s="58" t="s">
        <v>75</v>
      </c>
      <c r="G61" s="20" t="s">
        <v>16</v>
      </c>
      <c r="H61" s="34">
        <v>1.3</v>
      </c>
      <c r="I61" s="35">
        <v>2.75</v>
      </c>
      <c r="J61" s="35">
        <f>H61+I61</f>
        <v>4.05</v>
      </c>
      <c r="K61" s="36">
        <v>1.6</v>
      </c>
      <c r="L61" s="36">
        <v>1.8</v>
      </c>
      <c r="M61" s="36"/>
      <c r="N61" s="48">
        <f>IF(H61=0,"0,000",SUM(H61+I61)+(K62-K61)+(L62-L61)-M61)</f>
        <v>10.649999999999999</v>
      </c>
      <c r="P61" s="64"/>
    </row>
    <row r="62" spans="1:16" ht="15" customHeight="1">
      <c r="A62" s="14"/>
      <c r="B62" s="74"/>
      <c r="C62" s="31"/>
      <c r="D62" s="24">
        <f>D61</f>
        <v>27.45</v>
      </c>
      <c r="E62" s="29" t="s">
        <v>70</v>
      </c>
      <c r="F62" s="57" t="s">
        <v>76</v>
      </c>
      <c r="G62" s="32"/>
      <c r="H62" s="40">
        <v>4</v>
      </c>
      <c r="I62" s="41">
        <v>6</v>
      </c>
      <c r="J62" s="41">
        <f>H62+I62</f>
        <v>10</v>
      </c>
      <c r="K62" s="42">
        <v>5</v>
      </c>
      <c r="L62" s="42">
        <v>5</v>
      </c>
      <c r="M62" s="42" t="s">
        <v>7</v>
      </c>
      <c r="N62" s="43">
        <v>20</v>
      </c>
      <c r="P62" s="64"/>
    </row>
    <row r="63" spans="1:16" ht="15" customHeight="1">
      <c r="A63" s="14"/>
      <c r="B63" s="64"/>
      <c r="C63" s="31"/>
      <c r="D63" s="24">
        <f>D61</f>
        <v>27.45</v>
      </c>
      <c r="E63" s="28"/>
      <c r="F63" s="59"/>
      <c r="G63" s="22" t="s">
        <v>14</v>
      </c>
      <c r="H63" s="37"/>
      <c r="I63" s="38"/>
      <c r="J63" s="38">
        <f>H63+I63</f>
        <v>0</v>
      </c>
      <c r="K63" s="39"/>
      <c r="L63" s="39"/>
      <c r="M63" s="39"/>
      <c r="N63" s="62" t="str">
        <f>IF(H63=0,"0,000",SUM(H63+I63)+(K64-K63)+(L64-L63)-M63)</f>
        <v>0,000</v>
      </c>
      <c r="P63" s="64"/>
    </row>
    <row r="64" spans="1:16" ht="15" customHeight="1">
      <c r="A64" s="14"/>
      <c r="C64" s="31"/>
      <c r="D64" s="24">
        <f>D61</f>
        <v>27.45</v>
      </c>
      <c r="E64" s="29"/>
      <c r="F64" s="56"/>
      <c r="G64" s="21"/>
      <c r="H64" s="40">
        <v>4</v>
      </c>
      <c r="I64" s="41">
        <v>6</v>
      </c>
      <c r="J64" s="41">
        <f>H64+I64</f>
        <v>10</v>
      </c>
      <c r="K64" s="42">
        <v>5</v>
      </c>
      <c r="L64" s="42">
        <v>5</v>
      </c>
      <c r="M64" s="42" t="s">
        <v>7</v>
      </c>
      <c r="N64" s="43">
        <v>20</v>
      </c>
      <c r="P64" s="64"/>
    </row>
    <row r="65" spans="1:16" ht="15" customHeight="1">
      <c r="A65" s="14"/>
      <c r="C65" s="31"/>
      <c r="D65" s="24">
        <f>D61</f>
        <v>27.45</v>
      </c>
      <c r="E65" s="28"/>
      <c r="F65" s="59"/>
      <c r="G65" s="22" t="s">
        <v>13</v>
      </c>
      <c r="H65" s="37"/>
      <c r="I65" s="38"/>
      <c r="J65" s="38">
        <f>H65+I65</f>
        <v>0</v>
      </c>
      <c r="K65" s="39"/>
      <c r="L65" s="39"/>
      <c r="M65" s="39"/>
      <c r="N65" s="62" t="str">
        <f>IF(H65=0,"0,000",SUM(H65+I65)+(K66-K65)+(L66-L65)-M65)</f>
        <v>0,000</v>
      </c>
      <c r="P65" s="64"/>
    </row>
    <row r="66" spans="1:16" ht="15" customHeight="1">
      <c r="A66" s="14"/>
      <c r="C66" s="31"/>
      <c r="D66" s="24">
        <f>D61</f>
        <v>27.45</v>
      </c>
      <c r="E66" s="29"/>
      <c r="F66" s="61"/>
      <c r="G66" s="21"/>
      <c r="H66" s="40">
        <v>4</v>
      </c>
      <c r="I66" s="41">
        <v>6</v>
      </c>
      <c r="J66" s="41">
        <f>H66+I66</f>
        <v>10</v>
      </c>
      <c r="K66" s="42">
        <v>5</v>
      </c>
      <c r="L66" s="42">
        <v>5</v>
      </c>
      <c r="M66" s="42" t="s">
        <v>7</v>
      </c>
      <c r="N66" s="43">
        <v>20</v>
      </c>
      <c r="P66" s="64"/>
    </row>
    <row r="67" spans="1:16" ht="15" customHeight="1">
      <c r="A67" s="14"/>
      <c r="C67" s="31"/>
      <c r="D67" s="24">
        <f>D61</f>
        <v>27.45</v>
      </c>
      <c r="E67" s="28" t="s">
        <v>77</v>
      </c>
      <c r="F67" s="59">
        <v>175448</v>
      </c>
      <c r="G67" s="22" t="s">
        <v>15</v>
      </c>
      <c r="H67" s="37">
        <v>0.8</v>
      </c>
      <c r="I67" s="38">
        <v>1.85</v>
      </c>
      <c r="J67" s="38">
        <f>H67+I67</f>
        <v>2.6500000000000004</v>
      </c>
      <c r="K67" s="39">
        <v>2.9</v>
      </c>
      <c r="L67" s="39">
        <v>2.15</v>
      </c>
      <c r="M67" s="39"/>
      <c r="N67" s="62">
        <f>IF(H67=0,"0,000",SUM(H67+I67)+(K68-K67)+(L68-L67)-M67)</f>
        <v>7.6</v>
      </c>
      <c r="P67" s="64"/>
    </row>
    <row r="68" spans="1:16" ht="15" customHeight="1">
      <c r="A68" s="14"/>
      <c r="C68" s="31"/>
      <c r="D68" s="24">
        <f>D61</f>
        <v>27.45</v>
      </c>
      <c r="E68" s="29" t="s">
        <v>72</v>
      </c>
      <c r="F68" s="57">
        <v>175453</v>
      </c>
      <c r="G68" s="33"/>
      <c r="H68" s="40">
        <v>4</v>
      </c>
      <c r="I68" s="41">
        <v>6</v>
      </c>
      <c r="J68" s="41">
        <f>H68+I68</f>
        <v>10</v>
      </c>
      <c r="K68" s="42">
        <v>5</v>
      </c>
      <c r="L68" s="42">
        <v>5</v>
      </c>
      <c r="M68" s="42" t="s">
        <v>7</v>
      </c>
      <c r="N68" s="43">
        <v>20</v>
      </c>
      <c r="P68" s="64"/>
    </row>
    <row r="69" spans="1:16" ht="15" customHeight="1">
      <c r="A69" s="14"/>
      <c r="C69" s="31"/>
      <c r="D69" s="24">
        <f>D61</f>
        <v>27.45</v>
      </c>
      <c r="E69" s="28" t="s">
        <v>71</v>
      </c>
      <c r="F69" s="59">
        <v>250033</v>
      </c>
      <c r="G69" s="22" t="s">
        <v>12</v>
      </c>
      <c r="H69" s="37">
        <v>1.4</v>
      </c>
      <c r="I69" s="38">
        <v>1.6</v>
      </c>
      <c r="J69" s="38">
        <f>H69+I69</f>
        <v>3</v>
      </c>
      <c r="K69" s="39">
        <v>1.95</v>
      </c>
      <c r="L69" s="39">
        <v>1.85</v>
      </c>
      <c r="M69" s="39"/>
      <c r="N69" s="62">
        <f>IF(H69=0,"0,000",SUM(H69+I69)+(K70-K69)+(L70-L69)-M69)</f>
        <v>9.2</v>
      </c>
      <c r="P69" s="64"/>
    </row>
    <row r="70" spans="1:16" ht="15" customHeight="1" thickBot="1">
      <c r="A70" s="14"/>
      <c r="C70" s="31"/>
      <c r="D70" s="24">
        <f>D61</f>
        <v>27.45</v>
      </c>
      <c r="E70" s="30"/>
      <c r="F70" s="60"/>
      <c r="G70" s="23"/>
      <c r="H70" s="44">
        <v>4</v>
      </c>
      <c r="I70" s="45">
        <v>6</v>
      </c>
      <c r="J70" s="45">
        <f>H70+I70</f>
        <v>10</v>
      </c>
      <c r="K70" s="46">
        <v>5</v>
      </c>
      <c r="L70" s="46">
        <v>5</v>
      </c>
      <c r="M70" s="46" t="s">
        <v>7</v>
      </c>
      <c r="N70" s="47">
        <v>20</v>
      </c>
      <c r="P70" s="64"/>
    </row>
    <row r="71" spans="1:16" ht="15" customHeight="1" thickBot="1">
      <c r="A71" s="25">
        <v>7</v>
      </c>
      <c r="B71" s="19" t="s">
        <v>90</v>
      </c>
      <c r="C71" s="55" t="s">
        <v>30</v>
      </c>
      <c r="D71" s="18">
        <f>N71+N77+N73+N75+N79</f>
        <v>26.65</v>
      </c>
      <c r="E71" s="27" t="s">
        <v>64</v>
      </c>
      <c r="F71" s="58" t="s">
        <v>94</v>
      </c>
      <c r="G71" s="20" t="s">
        <v>16</v>
      </c>
      <c r="H71" s="34">
        <v>1.7</v>
      </c>
      <c r="I71" s="35">
        <v>2.65</v>
      </c>
      <c r="J71" s="35">
        <f>H71+I71</f>
        <v>4.35</v>
      </c>
      <c r="K71" s="36">
        <v>1.95</v>
      </c>
      <c r="L71" s="36">
        <v>2</v>
      </c>
      <c r="M71" s="36"/>
      <c r="N71" s="48">
        <f>IF(H71=0,"0,000",SUM(H71+I71)+(K72-K71)+(L72-L71)-M71)</f>
        <v>10.399999999999999</v>
      </c>
      <c r="P71" s="64"/>
    </row>
    <row r="72" spans="1:16" ht="15" customHeight="1">
      <c r="A72" s="14"/>
      <c r="B72" s="76"/>
      <c r="C72" s="66"/>
      <c r="D72" s="24">
        <f>D71</f>
        <v>26.65</v>
      </c>
      <c r="E72" s="29" t="s">
        <v>65</v>
      </c>
      <c r="F72" s="57">
        <v>261526</v>
      </c>
      <c r="G72" s="32"/>
      <c r="H72" s="40">
        <v>4</v>
      </c>
      <c r="I72" s="41">
        <v>6</v>
      </c>
      <c r="J72" s="41">
        <f>H72+I72</f>
        <v>10</v>
      </c>
      <c r="K72" s="42">
        <v>5</v>
      </c>
      <c r="L72" s="42">
        <v>5</v>
      </c>
      <c r="M72" s="42" t="s">
        <v>7</v>
      </c>
      <c r="N72" s="43">
        <v>20</v>
      </c>
      <c r="P72" s="64"/>
    </row>
    <row r="73" spans="1:16" ht="15" customHeight="1">
      <c r="A73" s="14"/>
      <c r="B73" s="64"/>
      <c r="C73" s="31"/>
      <c r="D73" s="24">
        <f>D71</f>
        <v>26.65</v>
      </c>
      <c r="E73" s="28"/>
      <c r="F73" s="59"/>
      <c r="G73" s="22" t="s">
        <v>14</v>
      </c>
      <c r="H73" s="37"/>
      <c r="I73" s="38"/>
      <c r="J73" s="38">
        <f>H73+I73</f>
        <v>0</v>
      </c>
      <c r="K73" s="39"/>
      <c r="L73" s="39"/>
      <c r="M73" s="39"/>
      <c r="N73" s="62" t="str">
        <f>IF(H73=0,"0,000",SUM(H73+I73)+(K74-K73)+(L74-L73)-M73)</f>
        <v>0,000</v>
      </c>
      <c r="P73" s="64"/>
    </row>
    <row r="74" spans="1:16" ht="15" customHeight="1">
      <c r="A74" s="14"/>
      <c r="C74" s="31"/>
      <c r="D74" s="24">
        <f>D71</f>
        <v>26.65</v>
      </c>
      <c r="E74" s="29"/>
      <c r="F74" s="56"/>
      <c r="G74" s="21"/>
      <c r="H74" s="40">
        <v>4</v>
      </c>
      <c r="I74" s="41">
        <v>6</v>
      </c>
      <c r="J74" s="41">
        <f>H74+I74</f>
        <v>10</v>
      </c>
      <c r="K74" s="42">
        <v>5</v>
      </c>
      <c r="L74" s="42">
        <v>5</v>
      </c>
      <c r="M74" s="42" t="s">
        <v>7</v>
      </c>
      <c r="N74" s="43">
        <v>20</v>
      </c>
      <c r="P74" s="64"/>
    </row>
    <row r="75" spans="1:16" ht="15" customHeight="1">
      <c r="A75" s="14"/>
      <c r="C75" s="31"/>
      <c r="D75" s="24">
        <f>D71</f>
        <v>26.65</v>
      </c>
      <c r="E75" s="28"/>
      <c r="F75" s="59"/>
      <c r="G75" s="22" t="s">
        <v>13</v>
      </c>
      <c r="H75" s="37"/>
      <c r="I75" s="38"/>
      <c r="J75" s="38">
        <f>H75+I75</f>
        <v>0</v>
      </c>
      <c r="K75" s="39"/>
      <c r="L75" s="39"/>
      <c r="M75" s="39"/>
      <c r="N75" s="62" t="str">
        <f>IF(H75=0,"0,000",SUM(H75+I75)+(K76-K75)+(L76-L75)-M75)</f>
        <v>0,000</v>
      </c>
      <c r="P75" s="64"/>
    </row>
    <row r="76" spans="1:16" ht="15" customHeight="1">
      <c r="A76" s="14"/>
      <c r="C76" s="31"/>
      <c r="D76" s="24">
        <f>D71</f>
        <v>26.65</v>
      </c>
      <c r="E76" s="29"/>
      <c r="F76" s="61"/>
      <c r="G76" s="21"/>
      <c r="H76" s="40">
        <v>4</v>
      </c>
      <c r="I76" s="41">
        <v>6</v>
      </c>
      <c r="J76" s="41">
        <f>H76+I76</f>
        <v>10</v>
      </c>
      <c r="K76" s="42">
        <v>5</v>
      </c>
      <c r="L76" s="42">
        <v>5</v>
      </c>
      <c r="M76" s="42" t="s">
        <v>7</v>
      </c>
      <c r="N76" s="43">
        <v>20</v>
      </c>
      <c r="P76" s="64"/>
    </row>
    <row r="77" spans="1:16" ht="15" customHeight="1">
      <c r="A77" s="14"/>
      <c r="C77" s="31"/>
      <c r="D77" s="24">
        <f>D71</f>
        <v>26.65</v>
      </c>
      <c r="E77" s="28" t="s">
        <v>68</v>
      </c>
      <c r="F77" s="59">
        <v>261521</v>
      </c>
      <c r="G77" s="22" t="s">
        <v>15</v>
      </c>
      <c r="H77" s="37">
        <v>1.5</v>
      </c>
      <c r="I77" s="38">
        <v>2.25</v>
      </c>
      <c r="J77" s="38">
        <f>H77+I77</f>
        <v>3.75</v>
      </c>
      <c r="K77" s="39">
        <v>2.65</v>
      </c>
      <c r="L77" s="39">
        <v>2.05</v>
      </c>
      <c r="M77" s="39"/>
      <c r="N77" s="62">
        <f>IF(H77=0,"0,000",SUM(H77+I77)+(K78-K77)+(L78-L77)-M77)</f>
        <v>9.05</v>
      </c>
      <c r="P77" s="64"/>
    </row>
    <row r="78" spans="1:16" ht="15" customHeight="1">
      <c r="A78" s="14"/>
      <c r="C78" s="31"/>
      <c r="D78" s="24">
        <f>D71</f>
        <v>26.65</v>
      </c>
      <c r="E78" s="29" t="s">
        <v>67</v>
      </c>
      <c r="F78" s="57">
        <v>261520</v>
      </c>
      <c r="G78" s="33"/>
      <c r="H78" s="40">
        <v>4</v>
      </c>
      <c r="I78" s="41">
        <v>6</v>
      </c>
      <c r="J78" s="41">
        <f>H78+I78</f>
        <v>10</v>
      </c>
      <c r="K78" s="42">
        <v>5</v>
      </c>
      <c r="L78" s="42">
        <v>5</v>
      </c>
      <c r="M78" s="42" t="s">
        <v>7</v>
      </c>
      <c r="N78" s="43">
        <v>20</v>
      </c>
      <c r="P78" s="64"/>
    </row>
    <row r="79" spans="1:16" ht="15" customHeight="1">
      <c r="A79" s="14"/>
      <c r="C79" s="31"/>
      <c r="D79" s="24">
        <f>D71</f>
        <v>26.65</v>
      </c>
      <c r="E79" s="28" t="s">
        <v>66</v>
      </c>
      <c r="F79" s="59">
        <v>261526</v>
      </c>
      <c r="G79" s="22" t="s">
        <v>12</v>
      </c>
      <c r="H79" s="37">
        <v>1.1</v>
      </c>
      <c r="I79" s="38">
        <v>0.7</v>
      </c>
      <c r="J79" s="38">
        <f>H79+I79</f>
        <v>1.8</v>
      </c>
      <c r="K79" s="39">
        <v>2.3</v>
      </c>
      <c r="L79" s="39">
        <v>2.3</v>
      </c>
      <c r="M79" s="39"/>
      <c r="N79" s="62">
        <f>IF(H79=0,"0,000",SUM(H79+I79)+(K80-K79)+(L80-L79)-M79)</f>
        <v>7.2</v>
      </c>
      <c r="P79" s="64"/>
    </row>
    <row r="80" spans="1:16" ht="15" customHeight="1" thickBot="1">
      <c r="A80" s="14"/>
      <c r="C80" s="31"/>
      <c r="D80" s="24">
        <f>D71</f>
        <v>26.65</v>
      </c>
      <c r="E80" s="30"/>
      <c r="F80" s="60"/>
      <c r="G80" s="23"/>
      <c r="H80" s="44">
        <v>4</v>
      </c>
      <c r="I80" s="45">
        <v>6</v>
      </c>
      <c r="J80" s="45">
        <f>H80+I80</f>
        <v>10</v>
      </c>
      <c r="K80" s="46">
        <v>5</v>
      </c>
      <c r="L80" s="46">
        <v>5</v>
      </c>
      <c r="M80" s="46" t="s">
        <v>7</v>
      </c>
      <c r="N80" s="47">
        <v>20</v>
      </c>
      <c r="P80" s="64"/>
    </row>
    <row r="81" spans="1:16" ht="15" customHeight="1" thickBot="1">
      <c r="A81" s="25">
        <v>8</v>
      </c>
      <c r="B81" s="19" t="s">
        <v>89</v>
      </c>
      <c r="C81" s="55" t="s">
        <v>26</v>
      </c>
      <c r="D81" s="18">
        <f>N81+N87+N83+N85+N89</f>
        <v>26.075</v>
      </c>
      <c r="E81" s="27" t="s">
        <v>60</v>
      </c>
      <c r="F81" s="58" t="s">
        <v>74</v>
      </c>
      <c r="G81" s="20" t="s">
        <v>16</v>
      </c>
      <c r="H81" s="34">
        <v>1.4</v>
      </c>
      <c r="I81" s="35">
        <v>3.05</v>
      </c>
      <c r="J81" s="35">
        <f>H81+I81</f>
        <v>4.449999999999999</v>
      </c>
      <c r="K81" s="36">
        <v>1.825</v>
      </c>
      <c r="L81" s="36">
        <v>1.95</v>
      </c>
      <c r="M81" s="36"/>
      <c r="N81" s="48">
        <f>IF(H81=0,"0,000",SUM(H81+I81)+(K82-K81)+(L82-L81)-M81)</f>
        <v>10.674999999999999</v>
      </c>
      <c r="P81" s="64"/>
    </row>
    <row r="82" spans="1:16" ht="15" customHeight="1">
      <c r="A82" s="14"/>
      <c r="B82" s="73"/>
      <c r="C82" s="31"/>
      <c r="D82" s="24">
        <f>D81</f>
        <v>26.075</v>
      </c>
      <c r="E82" s="29" t="s">
        <v>61</v>
      </c>
      <c r="F82" s="57">
        <v>274282</v>
      </c>
      <c r="G82" s="32"/>
      <c r="H82" s="40">
        <v>4</v>
      </c>
      <c r="I82" s="41">
        <v>6</v>
      </c>
      <c r="J82" s="41">
        <f>H82+I82</f>
        <v>10</v>
      </c>
      <c r="K82" s="42">
        <v>5</v>
      </c>
      <c r="L82" s="42">
        <v>5</v>
      </c>
      <c r="M82" s="42" t="s">
        <v>7</v>
      </c>
      <c r="N82" s="43">
        <v>20</v>
      </c>
      <c r="P82" s="64"/>
    </row>
    <row r="83" spans="1:16" ht="15" customHeight="1">
      <c r="A83" s="14"/>
      <c r="C83" s="31"/>
      <c r="D83" s="24">
        <f>D81</f>
        <v>26.075</v>
      </c>
      <c r="E83" s="28" t="s">
        <v>62</v>
      </c>
      <c r="F83" s="59">
        <v>258459</v>
      </c>
      <c r="G83" s="22" t="s">
        <v>14</v>
      </c>
      <c r="H83" s="37">
        <v>0.6</v>
      </c>
      <c r="I83" s="38">
        <v>1.85</v>
      </c>
      <c r="J83" s="38">
        <f>H83+I83</f>
        <v>2.45</v>
      </c>
      <c r="K83" s="39">
        <v>2.65</v>
      </c>
      <c r="L83" s="39">
        <v>2.2</v>
      </c>
      <c r="M83" s="39"/>
      <c r="N83" s="62">
        <f>IF(H83=0,"0,000",SUM(H83+I83)+(K84-K83)+(L84-L83)-M83)</f>
        <v>7.6000000000000005</v>
      </c>
      <c r="P83" s="64"/>
    </row>
    <row r="84" spans="1:16" ht="15" customHeight="1">
      <c r="A84" s="14"/>
      <c r="C84" s="31"/>
      <c r="D84" s="24">
        <f>D81</f>
        <v>26.075</v>
      </c>
      <c r="E84" s="29"/>
      <c r="F84" s="56"/>
      <c r="G84" s="21"/>
      <c r="H84" s="40">
        <v>4</v>
      </c>
      <c r="I84" s="41">
        <v>6</v>
      </c>
      <c r="J84" s="41">
        <f>H84+I84</f>
        <v>10</v>
      </c>
      <c r="K84" s="42">
        <v>5</v>
      </c>
      <c r="L84" s="42">
        <v>5</v>
      </c>
      <c r="M84" s="42" t="s">
        <v>7</v>
      </c>
      <c r="N84" s="43">
        <v>20</v>
      </c>
      <c r="P84" s="64"/>
    </row>
    <row r="85" spans="1:16" ht="15" customHeight="1">
      <c r="A85" s="14"/>
      <c r="C85" s="31"/>
      <c r="D85" s="24">
        <f>D81</f>
        <v>26.075</v>
      </c>
      <c r="E85" s="28"/>
      <c r="F85" s="59"/>
      <c r="G85" s="22" t="s">
        <v>13</v>
      </c>
      <c r="H85" s="37"/>
      <c r="I85" s="38"/>
      <c r="J85" s="38">
        <f>H85+I85</f>
        <v>0</v>
      </c>
      <c r="K85" s="39"/>
      <c r="L85" s="39"/>
      <c r="M85" s="39"/>
      <c r="N85" s="62" t="str">
        <f>IF(H85=0,"0,000",SUM(H85+I85)+(K86-K85)+(L86-L85)-M85)</f>
        <v>0,000</v>
      </c>
      <c r="P85" s="64"/>
    </row>
    <row r="86" spans="1:16" ht="15" customHeight="1">
      <c r="A86" s="14"/>
      <c r="C86" s="31"/>
      <c r="D86" s="24">
        <f>D81</f>
        <v>26.075</v>
      </c>
      <c r="E86" s="29"/>
      <c r="F86" s="61"/>
      <c r="G86" s="21"/>
      <c r="H86" s="40">
        <v>4</v>
      </c>
      <c r="I86" s="41">
        <v>6</v>
      </c>
      <c r="J86" s="41">
        <f>H86+I86</f>
        <v>10</v>
      </c>
      <c r="K86" s="42">
        <v>5</v>
      </c>
      <c r="L86" s="42">
        <v>5</v>
      </c>
      <c r="M86" s="42" t="s">
        <v>7</v>
      </c>
      <c r="N86" s="43">
        <v>20</v>
      </c>
      <c r="P86" s="64"/>
    </row>
    <row r="87" spans="1:16" ht="15" customHeight="1">
      <c r="A87" s="14"/>
      <c r="C87" s="31"/>
      <c r="D87" s="24">
        <f>D81</f>
        <v>26.075</v>
      </c>
      <c r="E87" s="28" t="s">
        <v>93</v>
      </c>
      <c r="F87" s="63">
        <v>274282</v>
      </c>
      <c r="G87" s="22" t="s">
        <v>15</v>
      </c>
      <c r="H87" s="37">
        <v>0.6</v>
      </c>
      <c r="I87" s="38">
        <v>2.05</v>
      </c>
      <c r="J87" s="38">
        <f>H87+I87</f>
        <v>2.65</v>
      </c>
      <c r="K87" s="39">
        <v>2.45</v>
      </c>
      <c r="L87" s="39">
        <v>2.4</v>
      </c>
      <c r="M87" s="39"/>
      <c r="N87" s="62">
        <f>IF(H87=0,"0,000",SUM(H87+I87)+(K88-K87)+(L88-L87)-M87)</f>
        <v>7.799999999999999</v>
      </c>
      <c r="P87" s="64"/>
    </row>
    <row r="88" spans="1:16" ht="15" customHeight="1">
      <c r="A88" s="14"/>
      <c r="C88" s="31"/>
      <c r="D88" s="24">
        <f>D81</f>
        <v>26.075</v>
      </c>
      <c r="E88" s="71" t="s">
        <v>63</v>
      </c>
      <c r="F88" s="72">
        <v>258462</v>
      </c>
      <c r="G88" s="33"/>
      <c r="H88" s="40">
        <v>4</v>
      </c>
      <c r="I88" s="41">
        <v>6</v>
      </c>
      <c r="J88" s="41">
        <f>H88+I88</f>
        <v>10</v>
      </c>
      <c r="K88" s="42">
        <v>5</v>
      </c>
      <c r="L88" s="42">
        <v>5</v>
      </c>
      <c r="M88" s="42" t="s">
        <v>7</v>
      </c>
      <c r="N88" s="43">
        <v>20</v>
      </c>
      <c r="P88" s="64"/>
    </row>
    <row r="89" spans="1:16" ht="15" customHeight="1">
      <c r="A89" s="14"/>
      <c r="C89" s="31"/>
      <c r="D89" s="24">
        <f>D81</f>
        <v>26.075</v>
      </c>
      <c r="E89" s="28"/>
      <c r="F89" s="59"/>
      <c r="G89" s="22" t="s">
        <v>12</v>
      </c>
      <c r="H89" s="37"/>
      <c r="I89" s="38"/>
      <c r="J89" s="38">
        <f>H89+I89</f>
        <v>0</v>
      </c>
      <c r="K89" s="39"/>
      <c r="L89" s="39"/>
      <c r="M89" s="39"/>
      <c r="N89" s="62" t="str">
        <f>IF(H89=0,"0,000",SUM(H89+I89)+(K90-K89)+(L90-L89)-M89)</f>
        <v>0,000</v>
      </c>
      <c r="P89" s="64"/>
    </row>
    <row r="90" spans="1:16" ht="15" customHeight="1" thickBot="1">
      <c r="A90" s="14"/>
      <c r="C90" s="31"/>
      <c r="D90" s="24">
        <f>D81</f>
        <v>26.075</v>
      </c>
      <c r="E90" s="30"/>
      <c r="F90" s="60"/>
      <c r="G90" s="23"/>
      <c r="H90" s="44">
        <v>4</v>
      </c>
      <c r="I90" s="45">
        <v>6</v>
      </c>
      <c r="J90" s="45">
        <f>H90+I90</f>
        <v>10</v>
      </c>
      <c r="K90" s="46">
        <v>5</v>
      </c>
      <c r="L90" s="46">
        <v>5</v>
      </c>
      <c r="M90" s="46" t="s">
        <v>7</v>
      </c>
      <c r="N90" s="47">
        <v>20</v>
      </c>
      <c r="P90" s="64"/>
    </row>
  </sheetData>
  <mergeCells count="1">
    <mergeCell ref="A8:M8"/>
  </mergeCells>
  <printOptions horizontalCentered="1"/>
  <pageMargins left="0.3937007874015748" right="0.3937007874015748" top="0.3937007874015748" bottom="0.1968503937007874" header="0" footer="0"/>
  <pageSetup horizontalDpi="600" verticalDpi="600" orientation="landscape" paperSize="9" scale="85" r:id="rId2"/>
  <headerFooter alignWithMargins="0">
    <oddFooter>&amp;LPagina &amp;P</oddFooter>
  </headerFooter>
  <rowBreaks count="2" manualBreakCount="2">
    <brk id="40" max="255" man="1"/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CRL</cp:lastModifiedBy>
  <cp:lastPrinted>2009-03-22T13:50:13Z</cp:lastPrinted>
  <dcterms:created xsi:type="dcterms:W3CDTF">2002-03-14T22:06:33Z</dcterms:created>
  <dcterms:modified xsi:type="dcterms:W3CDTF">2009-03-22T13:52:37Z</dcterms:modified>
  <cp:category/>
  <cp:version/>
  <cp:contentType/>
  <cp:contentStatus/>
</cp:coreProperties>
</file>