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826" firstSheet="3" activeTab="3"/>
  </bookViews>
  <sheets>
    <sheet name="QUOTE" sheetId="1" r:id="rId1"/>
    <sheet name="VER1" sheetId="2" r:id="rId2"/>
    <sheet name="GIUDICI" sheetId="3" r:id="rId3"/>
    <sheet name="Dett. Reg.le" sheetId="4" r:id="rId4"/>
  </sheets>
  <definedNames/>
  <calcPr fullCalcOnLoad="1"/>
</workbook>
</file>

<file path=xl/sharedStrings.xml><?xml version="1.0" encoding="utf-8"?>
<sst xmlns="http://schemas.openxmlformats.org/spreadsheetml/2006/main" count="345" uniqueCount="243">
  <si>
    <t xml:space="preserve">  3^ Prova Campionato Regionale di Categoria  Femminile</t>
  </si>
  <si>
    <t xml:space="preserve">TASSA  ISCRIZIONE SOCIETA' PARTECIPANTI </t>
  </si>
  <si>
    <t>MOD. TPS</t>
  </si>
  <si>
    <t>SEDE SVOLGIMENTO: Seveso (MI) - Palestra Comunale - SEVESO (MI) Via Redipuglia</t>
  </si>
  <si>
    <t xml:space="preserve">ORGANIZZATA DA:  A.S. Sampietrina Seveso </t>
  </si>
  <si>
    <t>SEVESO, 22 Marzo 2009</t>
  </si>
  <si>
    <t>Durata:</t>
  </si>
  <si>
    <t>dalle 9,00 alle  14,20</t>
  </si>
  <si>
    <t>SOCIETA'</t>
  </si>
  <si>
    <t>Cod. Soc.</t>
  </si>
  <si>
    <t>Responsabile</t>
  </si>
  <si>
    <t>All. L1</t>
  </si>
  <si>
    <t>All. L2</t>
  </si>
  <si>
    <t>All. L3</t>
  </si>
  <si>
    <t>All. L4</t>
  </si>
  <si>
    <t>Totale</t>
  </si>
  <si>
    <t>TOTALE</t>
  </si>
  <si>
    <t>Sovratassa ritardata iscrizione</t>
  </si>
  <si>
    <t>N°</t>
  </si>
  <si>
    <t>E U R O</t>
  </si>
  <si>
    <t>Pro Lissone</t>
  </si>
  <si>
    <t>Gallina Massimo</t>
  </si>
  <si>
    <t>Pro Patria 1883 Milano</t>
  </si>
  <si>
    <t>Boldori Marta</t>
  </si>
  <si>
    <t>Ginnastica Pavese</t>
  </si>
  <si>
    <t>Barbareschi Stefano</t>
  </si>
  <si>
    <t>Ginnastica Sampietrina</t>
  </si>
  <si>
    <t>Campodonico Marco</t>
  </si>
  <si>
    <t>Robur et Virtus</t>
  </si>
  <si>
    <t>Levito Mara</t>
  </si>
  <si>
    <t>Ghislanzoni GAL</t>
  </si>
  <si>
    <t>Sassone Anna</t>
  </si>
  <si>
    <t>GAL Lissone</t>
  </si>
  <si>
    <t>Bucci Paolo</t>
  </si>
  <si>
    <t>Estate '83</t>
  </si>
  <si>
    <t>Yudenko Georgy</t>
  </si>
  <si>
    <t>Brixia A.S.D.G.</t>
  </si>
  <si>
    <t>Leporati Daniela</t>
  </si>
  <si>
    <t>ASA Cinisello</t>
  </si>
  <si>
    <t>Tonani Valentina</t>
  </si>
  <si>
    <t>Ginnastica Gioy</t>
  </si>
  <si>
    <t>Pozzi Silvia</t>
  </si>
  <si>
    <t>U.S. Capralbese</t>
  </si>
  <si>
    <t>Ginelli Barbara</t>
  </si>
  <si>
    <t>Futuregym</t>
  </si>
  <si>
    <t>Carofiglio Massimo</t>
  </si>
  <si>
    <t>GAL Gym Team Lixonum</t>
  </si>
  <si>
    <t>Di Pilato Tiziana</t>
  </si>
  <si>
    <t>Totale:</t>
  </si>
  <si>
    <t>DICHIARAZIONE:</t>
  </si>
  <si>
    <t xml:space="preserve">I sottoscritti dichiarano, sotto la propria responsabilità, che le tessere federali o/e le carte di partecipazione </t>
  </si>
  <si>
    <t xml:space="preserve">CONI di tutti/e i/le partecipanti, degli istruttori e dei giudici interessati alla manifestazione in oggetto, sono </t>
  </si>
  <si>
    <t xml:space="preserve">state preventivamente sottoposte al prescritto controllo del Presidente e del Segretario della giuria, </t>
  </si>
  <si>
    <t>ciascuno per la parte di sua competenza. I sottoscritti dichiarano che corrisponde a verità tutto quanto</t>
  </si>
  <si>
    <t>riportato nel presente verbale, nella tabella di partecipazione e nelle graduatorie che restano agli atti</t>
  </si>
  <si>
    <t>del Comitato/Delegazione regionale.</t>
  </si>
  <si>
    <t>L'Ufficiale di gara:</t>
  </si>
  <si>
    <t>.....................................................................................</t>
  </si>
  <si>
    <t>Il Presidente di Giuria:</t>
  </si>
  <si>
    <t>Il Presidente di giuria è tassativamente tenuto entro quindici giorni dalla effettuazione della manifestazione ad inviare,</t>
  </si>
  <si>
    <t xml:space="preserve">tramite lettera raccomandata, alle varie destinazioni indicate in rosso su ciascun modulo tutti i seguenti documenti </t>
  </si>
  <si>
    <t>in un unico plico: 1) verbale (mod.VOA); 2) tabella di partecipazione delle societa' (mod. VOB);</t>
  </si>
  <si>
    <t xml:space="preserve">3) graduatorie(soltanto per gli atti del comitato/delegazione regionale. Farà fede la data del timbro postale. </t>
  </si>
  <si>
    <t>La manifestazione non potrà essere ratificata in mancanza di uno dei suddetti documenti.</t>
  </si>
  <si>
    <t>MOD. VO1</t>
  </si>
  <si>
    <t xml:space="preserve"> </t>
  </si>
  <si>
    <t>Impianto:</t>
  </si>
  <si>
    <t xml:space="preserve">Palestra Comunale </t>
  </si>
  <si>
    <t>GIURIA</t>
  </si>
  <si>
    <t>Presidente:</t>
  </si>
  <si>
    <t>Marolda Raffaella</t>
  </si>
  <si>
    <t>Giuria Superiore:</t>
  </si>
  <si>
    <t>Vullo Monica</t>
  </si>
  <si>
    <t>Ufficiale di gara:</t>
  </si>
  <si>
    <t>Tagliabue Giovanni</t>
  </si>
  <si>
    <t>GIUDICI:</t>
  </si>
  <si>
    <t>Consonni Walter - Sturniolo Valentina - Vietti Alessandra</t>
  </si>
  <si>
    <t>Falzarano Carmen - Pozzan Cristina - Castelli Irene</t>
  </si>
  <si>
    <t>Manenti Vincenzina - Dossena Laura - Ferloni Enrica - Cerri Marta</t>
  </si>
  <si>
    <t>ISCRITTE</t>
  </si>
  <si>
    <t>PARTECIPANTI</t>
  </si>
  <si>
    <t>Allieve L1</t>
  </si>
  <si>
    <t>Allieve L2</t>
  </si>
  <si>
    <t>Allieve L3</t>
  </si>
  <si>
    <t>Allieve L4</t>
  </si>
  <si>
    <t xml:space="preserve">I sottoscritti dichiarano, sotto la propria responsabilità, che le tessere federali di tutti i ginnasti/e partecipanti </t>
  </si>
  <si>
    <t xml:space="preserve">degli istruttori e dei giudici interessati alla gara, sono state preventivamente sottoposte al prescritto controllo </t>
  </si>
  <si>
    <t xml:space="preserve">del Presidente e del Segretario della giuria, ciascuno per la parte di sua competenza.  </t>
  </si>
  <si>
    <t>I sottoscritti dichiarano che tutto quanto riportato sui moduli di omologazione e sugli allegati</t>
  </si>
  <si>
    <t>corrisponde a verita'.</t>
  </si>
  <si>
    <t>..........................................................</t>
  </si>
  <si>
    <t>Il Comitato regionale Lombardia,</t>
  </si>
  <si>
    <t xml:space="preserve">presi in esame i documenti sottoscritti dal Presidente di Giuria responsabile </t>
  </si>
  <si>
    <t>della gara OMOLOGA i risultati della gara stessa.</t>
  </si>
  <si>
    <t>Luogo e data:</t>
  </si>
  <si>
    <t>FOGLIO PRESENZE GIUDICI ALLE GARE</t>
  </si>
  <si>
    <t xml:space="preserve">Modulo da compilare a cura del Presidente della Giuria e da far pervenire alla </t>
  </si>
  <si>
    <t>Segreteria  del C.R.L. con le apposite firme e numeri di tessera dei Giudici convocati:</t>
  </si>
  <si>
    <t>COGNOME</t>
  </si>
  <si>
    <t>NOME</t>
  </si>
  <si>
    <t>FUNZIONE</t>
  </si>
  <si>
    <t>RESIDENZA</t>
  </si>
  <si>
    <t>TESSERA</t>
  </si>
  <si>
    <t>FIRMA PRESENZA</t>
  </si>
  <si>
    <t>Marolda</t>
  </si>
  <si>
    <t>Raffaella</t>
  </si>
  <si>
    <t>Presidente di Giuria</t>
  </si>
  <si>
    <t>Vullo</t>
  </si>
  <si>
    <t>Monica</t>
  </si>
  <si>
    <t>Giuria Superiore</t>
  </si>
  <si>
    <t>Tagliabue</t>
  </si>
  <si>
    <t>Giovanni</t>
  </si>
  <si>
    <t>Ufficiale di Gara</t>
  </si>
  <si>
    <t>Ricci</t>
  </si>
  <si>
    <t>Giorgio</t>
  </si>
  <si>
    <t>Medico</t>
  </si>
  <si>
    <t>Consonni</t>
  </si>
  <si>
    <t>Walter</t>
  </si>
  <si>
    <t>Giudice Volteggio</t>
  </si>
  <si>
    <t>Sturniolo</t>
  </si>
  <si>
    <t>Valentina</t>
  </si>
  <si>
    <t>Vietti</t>
  </si>
  <si>
    <t>Alessandra</t>
  </si>
  <si>
    <t>Giudice Parallele</t>
  </si>
  <si>
    <t>Falzarano</t>
  </si>
  <si>
    <t>Carmen</t>
  </si>
  <si>
    <t>Pozzan</t>
  </si>
  <si>
    <t>Cristina</t>
  </si>
  <si>
    <t>Giudice Trave</t>
  </si>
  <si>
    <t>Castelli</t>
  </si>
  <si>
    <t>Irene</t>
  </si>
  <si>
    <t>Manenti</t>
  </si>
  <si>
    <t>Vincenzina</t>
  </si>
  <si>
    <t xml:space="preserve">Giudice Corpo Libero </t>
  </si>
  <si>
    <t>Dossena</t>
  </si>
  <si>
    <t>Laura</t>
  </si>
  <si>
    <t>Ferloni</t>
  </si>
  <si>
    <t>Enrica</t>
  </si>
  <si>
    <t>Giudice Cinghietti</t>
  </si>
  <si>
    <t>Cerri</t>
  </si>
  <si>
    <t>Marta</t>
  </si>
  <si>
    <t xml:space="preserve"> Nota 1)</t>
  </si>
  <si>
    <t xml:space="preserve">La Giuria alla Trave ha operato come Giuria unica in quanto la Giudice Vincenzina Manenti non si e' presentata alla competizione </t>
  </si>
  <si>
    <t>ed e' stato impossibile reperire un altro Giudice in Campo Gara.</t>
  </si>
  <si>
    <t>______________________________________________________</t>
  </si>
  <si>
    <t>FEDERAZIONE  GINNASTICA  D'ITALIA  -  COMITATO REGIONALE  LOMBARDIA</t>
  </si>
  <si>
    <t>CAMPIONATO REGIONALE  CATEGORIA  ALLIEVE  2010</t>
  </si>
  <si>
    <t>ALLIEVE  1  FASCIA</t>
  </si>
  <si>
    <t>Class.</t>
  </si>
  <si>
    <t>GINNASTA</t>
  </si>
  <si>
    <t>Cod.Soc.</t>
  </si>
  <si>
    <t>1 prova</t>
  </si>
  <si>
    <t>2 prova</t>
  </si>
  <si>
    <t>MAGGIO Martina</t>
  </si>
  <si>
    <t>0094</t>
  </si>
  <si>
    <t>GINN. ROBUR ET VIRTUS</t>
  </si>
  <si>
    <t>GAZZANI Eleonora</t>
  </si>
  <si>
    <t>0056</t>
  </si>
  <si>
    <t>PRO LISSONE</t>
  </si>
  <si>
    <t>MUNER Carolina</t>
  </si>
  <si>
    <t>1938</t>
  </si>
  <si>
    <t>FUTUREGYM</t>
  </si>
  <si>
    <t>CANTU'  Elisa</t>
  </si>
  <si>
    <t>TREVIOLO</t>
  </si>
  <si>
    <t>SCHENDRA Adriana</t>
  </si>
  <si>
    <t>0087</t>
  </si>
  <si>
    <t>SAMPIETRINA</t>
  </si>
  <si>
    <t>CASTELNUOVO Chiara</t>
  </si>
  <si>
    <t>0506</t>
  </si>
  <si>
    <t>GHISLANZONI GAL</t>
  </si>
  <si>
    <t>GALLETTI Laura</t>
  </si>
  <si>
    <t>DI FALCO  Sofia</t>
  </si>
  <si>
    <t>POZZOLI Martina</t>
  </si>
  <si>
    <t>DANESI Nicole</t>
  </si>
  <si>
    <t>0878</t>
  </si>
  <si>
    <t>ESTATE 83</t>
  </si>
  <si>
    <t>DEL BO Anita</t>
  </si>
  <si>
    <t>0081</t>
  </si>
  <si>
    <t>GINNASTICA PAVESE</t>
  </si>
  <si>
    <t>GALBUSERA Anna</t>
  </si>
  <si>
    <t>AROSIO Sofia</t>
  </si>
  <si>
    <t>2122</t>
  </si>
  <si>
    <t>GAL GYM TEAM LIXONUM</t>
  </si>
  <si>
    <t>CARELLI Corinne</t>
  </si>
  <si>
    <t>1876</t>
  </si>
  <si>
    <t>CAPRALBESE</t>
  </si>
  <si>
    <t>MIGLIORATI Benedetta Maria</t>
  </si>
  <si>
    <t>ALLIEVE  2  FASCIA</t>
  </si>
  <si>
    <t>RUBAGOTTI  Pilar</t>
  </si>
  <si>
    <t>0967</t>
  </si>
  <si>
    <t>BRIXIA</t>
  </si>
  <si>
    <t>BUSATO  Sofia</t>
  </si>
  <si>
    <t>CAROFIGLIO  Desiree</t>
  </si>
  <si>
    <t>MERELLI Lucrezia</t>
  </si>
  <si>
    <t>0060</t>
  </si>
  <si>
    <t>JUVENTUS NOVA MELZO</t>
  </si>
  <si>
    <t>TODESCHINI Laura</t>
  </si>
  <si>
    <t>COLANTUONI Vanessa</t>
  </si>
  <si>
    <t>0086</t>
  </si>
  <si>
    <t>G.E.A.S</t>
  </si>
  <si>
    <t>SIMONELLI Chiara</t>
  </si>
  <si>
    <t>0668</t>
  </si>
  <si>
    <t>GINN. ART. LISSONESE</t>
  </si>
  <si>
    <t>MARASSI Arianna</t>
  </si>
  <si>
    <t>1250</t>
  </si>
  <si>
    <t>ASA</t>
  </si>
  <si>
    <t>VILYA Sara</t>
  </si>
  <si>
    <t>CARADONNA Martina</t>
  </si>
  <si>
    <t>0072</t>
  </si>
  <si>
    <t>PRO PATRIA 1883  MI</t>
  </si>
  <si>
    <t>MAGNI  Camilla</t>
  </si>
  <si>
    <t>GALLO Francesca</t>
  </si>
  <si>
    <t>RIGAMONTI Mara</t>
  </si>
  <si>
    <t>MEDICI Arianna</t>
  </si>
  <si>
    <t>ROMANO Camilla</t>
  </si>
  <si>
    <t>RICCARDI Camilla</t>
  </si>
  <si>
    <t>LOI Alessia</t>
  </si>
  <si>
    <t>1512</t>
  </si>
  <si>
    <t>GINNASTICA GIOY</t>
  </si>
  <si>
    <t>SOLDO Rebecca</t>
  </si>
  <si>
    <t>0084</t>
  </si>
  <si>
    <t>MARIO CORRIAS</t>
  </si>
  <si>
    <t>MORONI Alessia</t>
  </si>
  <si>
    <t>ALLIEVE  3  FASCIA</t>
  </si>
  <si>
    <t>MANERA Giada</t>
  </si>
  <si>
    <t>NOSEDA  Ambra</t>
  </si>
  <si>
    <t>ABDELAZIZ Iosra</t>
  </si>
  <si>
    <t>ALLIEVE  4  FASCIA</t>
  </si>
  <si>
    <t>MARIANI Enus</t>
  </si>
  <si>
    <t>RIZZELLI  Martina</t>
  </si>
  <si>
    <t>TERENGHI  Nicole</t>
  </si>
  <si>
    <t>PLEBANI Letizia</t>
  </si>
  <si>
    <t>RICCHIUTI  Elisa</t>
  </si>
  <si>
    <t>BARRI Sara</t>
  </si>
  <si>
    <t>GATELLI  Alice</t>
  </si>
  <si>
    <t>SALA Erica</t>
  </si>
  <si>
    <t>PRESOTTO Ilaria</t>
  </si>
  <si>
    <t>FRACASSI Veronica</t>
  </si>
  <si>
    <t>BIONDINO Martina</t>
  </si>
  <si>
    <t>Prova migliore</t>
  </si>
  <si>
    <t>SACCANI  Michela</t>
  </si>
  <si>
    <t>DE VITA  Elena</t>
  </si>
  <si>
    <t>CORRIAS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</si>
</sst>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#,##0.000"/>
    <numFmt numFmtId="166" formatCode="_-* #,##0.000_-;\-* #,##0.000_-;_-* &quot;-&quot;???_-;_-@_-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SWISS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5" fillId="11" borderId="1" applyNumberFormat="0" applyAlignment="0" applyProtection="0"/>
    <xf numFmtId="0" fontId="26" fillId="0" borderId="2" applyNumberFormat="0" applyFill="0" applyAlignment="0" applyProtection="0"/>
    <xf numFmtId="0" fontId="27" fillId="12" borderId="3" applyNumberFormat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3" fillId="7" borderId="1" applyNumberFormat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4" fillId="11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3" fontId="0" fillId="7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3" fontId="5" fillId="11" borderId="10" xfId="0" applyNumberFormat="1" applyFont="1" applyFill="1" applyBorder="1" applyAlignment="1">
      <alignment horizontal="center" vertical="center" wrapText="1"/>
    </xf>
    <xf numFmtId="3" fontId="6" fillId="11" borderId="10" xfId="0" applyNumberFormat="1" applyFont="1" applyFill="1" applyBorder="1" applyAlignment="1">
      <alignment horizontal="center" vertical="center"/>
    </xf>
    <xf numFmtId="0" fontId="6" fillId="11" borderId="10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11" borderId="10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11" borderId="10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11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166" fontId="0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8" borderId="0" xfId="0" applyNumberFormat="1" applyFont="1" applyFill="1" applyAlignment="1">
      <alignment horizontal="centerContinuous"/>
    </xf>
    <xf numFmtId="166" fontId="11" fillId="0" borderId="1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/>
    </xf>
    <xf numFmtId="166" fontId="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4"/>
  <sheetViews>
    <sheetView zoomScale="75" zoomScaleNormal="75" workbookViewId="0" topLeftCell="A1">
      <selection activeCell="C11" sqref="C11"/>
    </sheetView>
  </sheetViews>
  <sheetFormatPr defaultColWidth="15.6640625" defaultRowHeight="18" customHeight="1"/>
  <cols>
    <col min="1" max="1" width="26.6640625" style="2" customWidth="1"/>
    <col min="2" max="2" width="10.6640625" style="3" customWidth="1"/>
    <col min="3" max="3" width="19.6640625" style="2" customWidth="1"/>
    <col min="4" max="4" width="7.6640625" style="3" customWidth="1"/>
    <col min="5" max="7" width="8.6640625" style="3" customWidth="1"/>
    <col min="8" max="8" width="3.6640625" style="3" customWidth="1"/>
    <col min="9" max="9" width="9.6640625" style="3" customWidth="1"/>
    <col min="10" max="10" width="10.6640625" style="4" customWidth="1"/>
    <col min="11" max="11" width="10.6640625" style="2" customWidth="1"/>
    <col min="12" max="249" width="15.6640625" style="2" customWidth="1"/>
    <col min="250" max="16384" width="15.6640625" style="1" customWidth="1"/>
  </cols>
  <sheetData>
    <row r="2" spans="1:8" ht="19.5" customHeight="1">
      <c r="A2" s="4"/>
      <c r="B2" s="5" t="s">
        <v>0</v>
      </c>
      <c r="C2" s="4"/>
      <c r="D2" s="6"/>
      <c r="E2" s="6"/>
      <c r="F2" s="6"/>
      <c r="G2" s="6"/>
      <c r="H2" s="6"/>
    </row>
    <row r="3" spans="1:8" ht="15.75" customHeight="1">
      <c r="A3" s="4"/>
      <c r="B3" s="4"/>
      <c r="C3" s="4"/>
      <c r="D3" s="6"/>
      <c r="E3" s="6"/>
      <c r="F3" s="6"/>
      <c r="G3" s="6"/>
      <c r="H3" s="6"/>
    </row>
    <row r="4" spans="1:3" ht="18" customHeight="1">
      <c r="A4" s="7"/>
      <c r="B4" s="1"/>
      <c r="C4" s="8" t="s">
        <v>1</v>
      </c>
    </row>
    <row r="5" spans="1:11" ht="18" customHeight="1">
      <c r="A5" s="7"/>
      <c r="C5" s="7"/>
      <c r="G5" s="1"/>
      <c r="H5" s="1"/>
      <c r="J5" s="9" t="s">
        <v>2</v>
      </c>
      <c r="K5" s="10"/>
    </row>
    <row r="6" spans="1:10" ht="18" customHeight="1">
      <c r="A6" s="7" t="s">
        <v>3</v>
      </c>
      <c r="C6" s="7"/>
      <c r="J6" s="11"/>
    </row>
    <row r="7" spans="1:3" ht="18" customHeight="1">
      <c r="A7" s="7"/>
      <c r="C7" s="7"/>
    </row>
    <row r="8" spans="1:3" ht="18" customHeight="1">
      <c r="A8" s="7" t="s">
        <v>4</v>
      </c>
      <c r="C8" s="7"/>
    </row>
    <row r="10" spans="1:3" ht="18" customHeight="1">
      <c r="A10" s="2" t="s">
        <v>5</v>
      </c>
      <c r="B10" s="3" t="s">
        <v>6</v>
      </c>
      <c r="C10" s="2" t="s">
        <v>7</v>
      </c>
    </row>
    <row r="12" spans="1:254" ht="39" customHeight="1">
      <c r="A12" s="12" t="s">
        <v>8</v>
      </c>
      <c r="B12" s="13" t="s">
        <v>9</v>
      </c>
      <c r="C12" s="12" t="s">
        <v>10</v>
      </c>
      <c r="D12" s="14" t="s">
        <v>11</v>
      </c>
      <c r="E12" s="14" t="s">
        <v>12</v>
      </c>
      <c r="F12" s="14" t="s">
        <v>13</v>
      </c>
      <c r="G12" s="14" t="s">
        <v>14</v>
      </c>
      <c r="H12" s="15"/>
      <c r="I12" s="16" t="s">
        <v>15</v>
      </c>
      <c r="J12" s="17" t="s">
        <v>16</v>
      </c>
      <c r="K12" s="18" t="s">
        <v>17</v>
      </c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1"/>
      <c r="IQ12" s="21"/>
      <c r="IR12" s="21"/>
      <c r="IS12" s="21"/>
      <c r="IT12" s="21"/>
    </row>
    <row r="13" spans="1:249" ht="18" customHeight="1">
      <c r="A13" s="22"/>
      <c r="B13" s="23"/>
      <c r="C13" s="22"/>
      <c r="D13" s="24" t="s">
        <v>18</v>
      </c>
      <c r="E13" s="24" t="s">
        <v>18</v>
      </c>
      <c r="F13" s="24"/>
      <c r="G13" s="24"/>
      <c r="H13" s="24"/>
      <c r="I13" s="24" t="s">
        <v>18</v>
      </c>
      <c r="J13" s="25" t="s">
        <v>19</v>
      </c>
      <c r="K13" s="25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18" customHeight="1">
      <c r="A14" s="28" t="s">
        <v>20</v>
      </c>
      <c r="B14" s="29">
        <v>56</v>
      </c>
      <c r="C14" s="28" t="s">
        <v>21</v>
      </c>
      <c r="D14" s="30"/>
      <c r="E14" s="30">
        <v>2</v>
      </c>
      <c r="F14" s="30"/>
      <c r="G14" s="30">
        <v>2</v>
      </c>
      <c r="H14" s="30"/>
      <c r="I14" s="30">
        <f aca="true" t="shared" si="0" ref="I14:I27">SUM(D14:G14)</f>
        <v>4</v>
      </c>
      <c r="J14" s="31">
        <f aca="true" t="shared" si="1" ref="J14:J27">I14*6</f>
        <v>24</v>
      </c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</row>
    <row r="15" spans="1:249" ht="18" customHeight="1">
      <c r="A15" s="28" t="s">
        <v>22</v>
      </c>
      <c r="B15" s="29">
        <v>72</v>
      </c>
      <c r="C15" s="28" t="s">
        <v>23</v>
      </c>
      <c r="D15" s="30">
        <v>1</v>
      </c>
      <c r="E15" s="30"/>
      <c r="F15" s="30"/>
      <c r="G15" s="30">
        <v>1</v>
      </c>
      <c r="H15" s="30"/>
      <c r="I15" s="30">
        <f t="shared" si="0"/>
        <v>2</v>
      </c>
      <c r="J15" s="31">
        <f t="shared" si="1"/>
        <v>12</v>
      </c>
      <c r="K15" s="31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</row>
    <row r="16" spans="1:249" ht="18" customHeight="1">
      <c r="A16" s="28" t="s">
        <v>24</v>
      </c>
      <c r="B16" s="29">
        <v>81</v>
      </c>
      <c r="C16" s="28" t="s">
        <v>25</v>
      </c>
      <c r="D16" s="30"/>
      <c r="E16" s="30">
        <v>1</v>
      </c>
      <c r="F16" s="30"/>
      <c r="G16" s="30"/>
      <c r="H16" s="30"/>
      <c r="I16" s="30">
        <f t="shared" si="0"/>
        <v>1</v>
      </c>
      <c r="J16" s="31">
        <f t="shared" si="1"/>
        <v>6</v>
      </c>
      <c r="K16" s="31"/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</row>
    <row r="17" spans="1:249" ht="18" customHeight="1">
      <c r="A17" s="28" t="s">
        <v>26</v>
      </c>
      <c r="B17" s="29">
        <v>87</v>
      </c>
      <c r="C17" s="28" t="s">
        <v>27</v>
      </c>
      <c r="D17" s="30"/>
      <c r="E17" s="30"/>
      <c r="F17" s="30">
        <v>2</v>
      </c>
      <c r="G17" s="30">
        <v>1</v>
      </c>
      <c r="H17" s="30"/>
      <c r="I17" s="30">
        <f t="shared" si="0"/>
        <v>3</v>
      </c>
      <c r="J17" s="31">
        <f t="shared" si="1"/>
        <v>18</v>
      </c>
      <c r="K17" s="31">
        <v>26</v>
      </c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</row>
    <row r="18" spans="1:249" ht="18" customHeight="1">
      <c r="A18" s="28" t="s">
        <v>28</v>
      </c>
      <c r="B18" s="29">
        <v>94</v>
      </c>
      <c r="C18" s="28" t="s">
        <v>29</v>
      </c>
      <c r="D18" s="30">
        <v>1</v>
      </c>
      <c r="E18" s="30"/>
      <c r="F18" s="30"/>
      <c r="G18" s="30"/>
      <c r="H18" s="30"/>
      <c r="I18" s="30">
        <f t="shared" si="0"/>
        <v>1</v>
      </c>
      <c r="J18" s="31">
        <f t="shared" si="1"/>
        <v>6</v>
      </c>
      <c r="K18" s="31"/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</row>
    <row r="19" spans="1:249" ht="18" customHeight="1">
      <c r="A19" s="28" t="s">
        <v>30</v>
      </c>
      <c r="B19" s="29">
        <v>506</v>
      </c>
      <c r="C19" s="28" t="s">
        <v>31</v>
      </c>
      <c r="D19" s="30">
        <v>3</v>
      </c>
      <c r="E19" s="30"/>
      <c r="F19" s="30"/>
      <c r="G19" s="30"/>
      <c r="H19" s="30"/>
      <c r="I19" s="30">
        <f t="shared" si="0"/>
        <v>3</v>
      </c>
      <c r="J19" s="31">
        <f t="shared" si="1"/>
        <v>18</v>
      </c>
      <c r="K19" s="31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</row>
    <row r="20" spans="1:249" ht="18" customHeight="1">
      <c r="A20" s="28" t="s">
        <v>32</v>
      </c>
      <c r="B20" s="29">
        <v>668</v>
      </c>
      <c r="C20" s="28" t="s">
        <v>33</v>
      </c>
      <c r="D20" s="30"/>
      <c r="E20" s="30"/>
      <c r="F20" s="30">
        <v>1</v>
      </c>
      <c r="G20" s="30">
        <v>2</v>
      </c>
      <c r="H20" s="30"/>
      <c r="I20" s="30">
        <f t="shared" si="0"/>
        <v>3</v>
      </c>
      <c r="J20" s="31">
        <f t="shared" si="1"/>
        <v>18</v>
      </c>
      <c r="K20" s="31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</row>
    <row r="21" spans="1:249" ht="18" customHeight="1">
      <c r="A21" s="28" t="s">
        <v>34</v>
      </c>
      <c r="B21" s="29">
        <v>878</v>
      </c>
      <c r="C21" s="28" t="s">
        <v>35</v>
      </c>
      <c r="D21" s="30"/>
      <c r="E21" s="30">
        <v>2</v>
      </c>
      <c r="F21" s="30">
        <v>1</v>
      </c>
      <c r="G21" s="30">
        <v>1</v>
      </c>
      <c r="H21" s="30"/>
      <c r="I21" s="30">
        <f t="shared" si="0"/>
        <v>4</v>
      </c>
      <c r="J21" s="31">
        <f t="shared" si="1"/>
        <v>24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</row>
    <row r="22" spans="1:249" ht="18" customHeight="1">
      <c r="A22" s="28" t="s">
        <v>36</v>
      </c>
      <c r="B22" s="29">
        <v>967</v>
      </c>
      <c r="C22" s="28" t="s">
        <v>37</v>
      </c>
      <c r="D22" s="30">
        <v>3</v>
      </c>
      <c r="E22" s="30">
        <v>3</v>
      </c>
      <c r="F22" s="30">
        <v>2</v>
      </c>
      <c r="G22" s="30">
        <v>1</v>
      </c>
      <c r="H22" s="30"/>
      <c r="I22" s="30">
        <f t="shared" si="0"/>
        <v>9</v>
      </c>
      <c r="J22" s="31">
        <f t="shared" si="1"/>
        <v>54</v>
      </c>
      <c r="K22" s="31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</row>
    <row r="23" spans="1:249" ht="18" customHeight="1">
      <c r="A23" s="28" t="s">
        <v>38</v>
      </c>
      <c r="B23" s="29">
        <v>1250</v>
      </c>
      <c r="C23" s="28" t="s">
        <v>39</v>
      </c>
      <c r="D23" s="30"/>
      <c r="E23" s="30">
        <v>1</v>
      </c>
      <c r="F23" s="30"/>
      <c r="G23" s="30"/>
      <c r="H23" s="30"/>
      <c r="I23" s="30">
        <f t="shared" si="0"/>
        <v>1</v>
      </c>
      <c r="J23" s="31">
        <f t="shared" si="1"/>
        <v>6</v>
      </c>
      <c r="K23" s="31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</row>
    <row r="24" spans="1:249" ht="18" customHeight="1">
      <c r="A24" s="28" t="s">
        <v>40</v>
      </c>
      <c r="B24" s="29">
        <v>1512</v>
      </c>
      <c r="C24" s="28" t="s">
        <v>41</v>
      </c>
      <c r="D24" s="30"/>
      <c r="E24" s="30">
        <v>2</v>
      </c>
      <c r="F24" s="30"/>
      <c r="G24" s="30"/>
      <c r="H24" s="30"/>
      <c r="I24" s="30">
        <f t="shared" si="0"/>
        <v>2</v>
      </c>
      <c r="J24" s="31">
        <f t="shared" si="1"/>
        <v>12</v>
      </c>
      <c r="K24" s="31"/>
      <c r="L24" s="32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</row>
    <row r="25" spans="1:249" ht="18" customHeight="1">
      <c r="A25" s="28" t="s">
        <v>42</v>
      </c>
      <c r="B25" s="29">
        <v>1876</v>
      </c>
      <c r="C25" s="28" t="s">
        <v>43</v>
      </c>
      <c r="D25" s="30"/>
      <c r="E25" s="30">
        <v>1</v>
      </c>
      <c r="F25" s="30"/>
      <c r="G25" s="30"/>
      <c r="H25" s="30"/>
      <c r="I25" s="30">
        <f t="shared" si="0"/>
        <v>1</v>
      </c>
      <c r="J25" s="31">
        <f t="shared" si="1"/>
        <v>6</v>
      </c>
      <c r="K25" s="31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</row>
    <row r="26" spans="1:249" ht="18" customHeight="1">
      <c r="A26" s="28" t="s">
        <v>44</v>
      </c>
      <c r="B26" s="29">
        <v>1938</v>
      </c>
      <c r="C26" s="28" t="s">
        <v>45</v>
      </c>
      <c r="D26" s="30">
        <v>2</v>
      </c>
      <c r="E26" s="30">
        <v>1</v>
      </c>
      <c r="F26" s="30"/>
      <c r="G26" s="30">
        <v>1</v>
      </c>
      <c r="H26" s="30"/>
      <c r="I26" s="30">
        <f t="shared" si="0"/>
        <v>4</v>
      </c>
      <c r="J26" s="31">
        <f t="shared" si="1"/>
        <v>24</v>
      </c>
      <c r="K26" s="31">
        <v>26</v>
      </c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</row>
    <row r="27" spans="1:249" ht="18" customHeight="1">
      <c r="A27" s="28" t="s">
        <v>46</v>
      </c>
      <c r="B27" s="29">
        <v>2122</v>
      </c>
      <c r="C27" s="28" t="s">
        <v>47</v>
      </c>
      <c r="D27" s="30">
        <v>1</v>
      </c>
      <c r="E27" s="30"/>
      <c r="F27" s="30"/>
      <c r="G27" s="30"/>
      <c r="H27" s="30"/>
      <c r="I27" s="30">
        <f t="shared" si="0"/>
        <v>1</v>
      </c>
      <c r="J27" s="31">
        <f t="shared" si="1"/>
        <v>6</v>
      </c>
      <c r="K27" s="31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</row>
    <row r="28" spans="1:249" ht="18" customHeight="1">
      <c r="A28" s="34">
        <f>COUNTA(A14:A27)</f>
        <v>14</v>
      </c>
      <c r="B28" s="35"/>
      <c r="C28" s="34"/>
      <c r="D28" s="36">
        <f>SUM(D14:D27)</f>
        <v>11</v>
      </c>
      <c r="E28" s="36">
        <f>SUM(E14:E27)</f>
        <v>13</v>
      </c>
      <c r="F28" s="36">
        <f>SUM(F14:F27)</f>
        <v>6</v>
      </c>
      <c r="G28" s="36">
        <f>SUM(G14:G27)</f>
        <v>9</v>
      </c>
      <c r="H28" s="36"/>
      <c r="I28" s="36">
        <f>SUM(I14:I27)</f>
        <v>39</v>
      </c>
      <c r="J28" s="37">
        <f>SUM(J14:J27)</f>
        <v>234</v>
      </c>
      <c r="K28" s="37">
        <f>SUM(K14:K27)</f>
        <v>52</v>
      </c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11" ht="18" customHeight="1">
      <c r="A29" s="40"/>
      <c r="B29" s="41"/>
      <c r="C29" s="40"/>
      <c r="D29" s="41"/>
      <c r="E29" s="41"/>
      <c r="F29" s="41"/>
      <c r="G29" s="41"/>
      <c r="H29" s="41"/>
      <c r="I29" s="41"/>
      <c r="J29" s="42"/>
      <c r="K29" s="41"/>
    </row>
    <row r="30" spans="9:12" ht="18" customHeight="1">
      <c r="I30" s="1"/>
      <c r="J30" s="3" t="s">
        <v>48</v>
      </c>
      <c r="K30" s="37">
        <f>K28+J28</f>
        <v>286</v>
      </c>
      <c r="L30" s="10"/>
    </row>
    <row r="31" spans="1:249" ht="18" customHeight="1">
      <c r="A31" s="33" t="s">
        <v>49</v>
      </c>
      <c r="B31" s="33"/>
      <c r="C31" s="33"/>
      <c r="D31" s="43"/>
      <c r="E31" s="43"/>
      <c r="F31" s="43"/>
      <c r="G31" s="43"/>
      <c r="H31" s="43"/>
      <c r="I31" s="43"/>
      <c r="J31" s="33"/>
      <c r="K31" s="44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</row>
    <row r="32" spans="1:249" ht="18" customHeight="1">
      <c r="A32" s="33"/>
      <c r="B32" s="33"/>
      <c r="C32" s="33"/>
      <c r="D32" s="43"/>
      <c r="E32" s="43"/>
      <c r="F32" s="43"/>
      <c r="G32" s="43"/>
      <c r="H32" s="43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</row>
    <row r="33" spans="1:249" ht="18" customHeight="1">
      <c r="A33" s="45" t="s">
        <v>50</v>
      </c>
      <c r="B33" s="45"/>
      <c r="C33" s="45"/>
      <c r="D33" s="43"/>
      <c r="E33" s="43"/>
      <c r="F33" s="43"/>
      <c r="G33" s="43"/>
      <c r="H33" s="43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</row>
    <row r="34" spans="1:249" ht="18" customHeight="1">
      <c r="A34" s="45" t="s">
        <v>51</v>
      </c>
      <c r="B34" s="45"/>
      <c r="C34" s="45"/>
      <c r="D34" s="43"/>
      <c r="E34" s="43"/>
      <c r="F34" s="43"/>
      <c r="G34" s="43"/>
      <c r="H34" s="43"/>
      <c r="I34" s="4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</row>
    <row r="35" spans="1:249" ht="18" customHeight="1">
      <c r="A35" s="45" t="s">
        <v>52</v>
      </c>
      <c r="B35" s="45"/>
      <c r="C35" s="45"/>
      <c r="D35" s="43"/>
      <c r="E35" s="43"/>
      <c r="F35" s="43"/>
      <c r="G35" s="43"/>
      <c r="H35" s="43"/>
      <c r="I35" s="4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</row>
    <row r="36" spans="1:249" ht="18" customHeight="1">
      <c r="A36" s="33" t="s">
        <v>53</v>
      </c>
      <c r="B36" s="33"/>
      <c r="C36" s="33"/>
      <c r="D36" s="43"/>
      <c r="E36" s="43"/>
      <c r="F36" s="43"/>
      <c r="G36" s="43"/>
      <c r="H36" s="43"/>
      <c r="I36" s="4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</row>
    <row r="37" spans="1:249" ht="18" customHeight="1">
      <c r="A37" s="33" t="s">
        <v>54</v>
      </c>
      <c r="B37" s="33"/>
      <c r="C37" s="33"/>
      <c r="D37" s="43"/>
      <c r="E37" s="43"/>
      <c r="F37" s="43"/>
      <c r="G37" s="43"/>
      <c r="H37" s="43"/>
      <c r="I37" s="4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</row>
    <row r="38" spans="1:249" ht="18" customHeight="1">
      <c r="A38" s="33" t="s">
        <v>55</v>
      </c>
      <c r="B38" s="33"/>
      <c r="C38" s="33"/>
      <c r="D38" s="43"/>
      <c r="E38" s="43"/>
      <c r="F38" s="43"/>
      <c r="G38" s="43"/>
      <c r="H38" s="43"/>
      <c r="I38" s="4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</row>
    <row r="42" spans="1:4" ht="18" customHeight="1">
      <c r="A42" s="2" t="str">
        <f>A10</f>
        <v>SEVESO, 22 Marzo 2009</v>
      </c>
      <c r="C42" s="2" t="s">
        <v>56</v>
      </c>
      <c r="D42" s="3" t="s">
        <v>57</v>
      </c>
    </row>
    <row r="46" spans="3:4" ht="18" customHeight="1">
      <c r="C46" s="2" t="s">
        <v>58</v>
      </c>
      <c r="D46" s="3" t="s">
        <v>57</v>
      </c>
    </row>
    <row r="50" ht="18" customHeight="1">
      <c r="A50" s="33" t="s">
        <v>59</v>
      </c>
    </row>
    <row r="51" ht="18" customHeight="1">
      <c r="A51" s="33" t="s">
        <v>60</v>
      </c>
    </row>
    <row r="52" ht="18" customHeight="1">
      <c r="A52" s="33" t="s">
        <v>61</v>
      </c>
    </row>
    <row r="53" ht="18" customHeight="1">
      <c r="A53" s="33" t="s">
        <v>62</v>
      </c>
    </row>
    <row r="54" ht="18" customHeight="1">
      <c r="A54" s="33" t="s">
        <v>63</v>
      </c>
    </row>
  </sheetData>
  <printOptions horizontalCentered="1" verticalCentered="1"/>
  <pageMargins left="0.39375" right="0.5513888888888889" top="0.39375" bottom="0.5506944444444445" header="0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zoomScale="75" zoomScaleNormal="75" workbookViewId="0" topLeftCell="A1">
      <selection activeCell="A1" sqref="A1"/>
    </sheetView>
  </sheetViews>
  <sheetFormatPr defaultColWidth="9.6640625" defaultRowHeight="15"/>
  <cols>
    <col min="1" max="1" width="29.6640625" style="1" customWidth="1"/>
    <col min="2" max="2" width="25.6640625" style="1" customWidth="1"/>
    <col min="3" max="3" width="31.6640625" style="1" customWidth="1"/>
    <col min="4" max="16384" width="9.6640625" style="1" customWidth="1"/>
  </cols>
  <sheetData>
    <row r="1" spans="1:250" ht="23.25">
      <c r="A1" s="47" t="str">
        <f>QUOTE!B2</f>
        <v>  3^ Prova Campionato Regionale di Categoria  Femminile</v>
      </c>
      <c r="B1" s="48"/>
      <c r="C1" s="48"/>
      <c r="D1" s="49"/>
      <c r="E1" s="49"/>
      <c r="F1" s="49"/>
      <c r="G1" s="6"/>
      <c r="H1" s="6"/>
      <c r="I1" s="6"/>
      <c r="J1" s="3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5">
      <c r="A2" s="4"/>
      <c r="B2" s="4"/>
      <c r="C2" s="4"/>
      <c r="D2" s="6"/>
      <c r="E2" s="6"/>
      <c r="F2" s="6"/>
      <c r="G2" s="6"/>
      <c r="H2" s="6"/>
      <c r="I2" s="6"/>
      <c r="J2" s="3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8" customHeight="1">
      <c r="A3" s="7"/>
      <c r="B3" s="3"/>
      <c r="C3" s="9" t="s">
        <v>64</v>
      </c>
      <c r="D3" s="50"/>
      <c r="E3" s="3"/>
      <c r="F3" s="3"/>
      <c r="G3" s="3"/>
      <c r="H3" s="3" t="s">
        <v>65</v>
      </c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8" customHeight="1">
      <c r="A4" s="7"/>
      <c r="B4" s="3"/>
      <c r="C4" s="41"/>
      <c r="D4" s="3"/>
      <c r="E4" s="3"/>
      <c r="F4" s="3"/>
      <c r="G4" s="3"/>
      <c r="H4" s="3"/>
      <c r="I4" s="3"/>
      <c r="J4" s="3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8" customHeight="1">
      <c r="A5" s="7" t="s">
        <v>3</v>
      </c>
      <c r="B5" s="3"/>
      <c r="C5" s="7"/>
      <c r="D5" s="3"/>
      <c r="E5" s="3"/>
      <c r="F5" s="3"/>
      <c r="G5" s="3"/>
      <c r="H5" s="3"/>
      <c r="I5" s="3"/>
      <c r="J5" s="3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8" customHeight="1">
      <c r="A6" s="7"/>
      <c r="B6" s="3"/>
      <c r="C6" s="7"/>
      <c r="D6" s="3"/>
      <c r="F6" s="3"/>
      <c r="G6" s="3"/>
      <c r="H6" s="3"/>
      <c r="I6" s="3"/>
      <c r="J6" s="3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8" customHeight="1">
      <c r="A7" s="7" t="str">
        <f>QUOTE!A8</f>
        <v>ORGANIZZATA DA:  A.S. Sampietrina Seveso </v>
      </c>
      <c r="B7" s="3"/>
      <c r="C7" s="7"/>
      <c r="D7" s="3"/>
      <c r="E7" s="3"/>
      <c r="F7" s="3"/>
      <c r="G7" s="3"/>
      <c r="H7" s="3"/>
      <c r="I7" s="3"/>
      <c r="J7" s="3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8" customHeight="1">
      <c r="A8" s="2"/>
      <c r="B8" s="3"/>
      <c r="C8" s="2"/>
      <c r="D8" s="3"/>
      <c r="E8" s="3"/>
      <c r="F8" s="3"/>
      <c r="G8" s="3"/>
      <c r="H8" s="3"/>
      <c r="I8" s="3"/>
      <c r="J8" s="3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18" customHeight="1">
      <c r="A9" s="46"/>
      <c r="B9" s="3" t="s">
        <v>6</v>
      </c>
      <c r="C9" s="2" t="str">
        <f>QUOTE!C10</f>
        <v>dalle 9,00 alle  14,20</v>
      </c>
      <c r="D9" s="3"/>
      <c r="E9" s="3"/>
      <c r="F9" s="3"/>
      <c r="G9" s="3"/>
      <c r="H9" s="3"/>
      <c r="I9" s="3"/>
      <c r="J9" s="3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3" ht="18" customHeight="1">
      <c r="A10" s="51" t="s">
        <v>66</v>
      </c>
      <c r="B10" s="51" t="s">
        <v>67</v>
      </c>
      <c r="C10" s="52" t="s">
        <v>65</v>
      </c>
    </row>
    <row r="11" ht="18" customHeight="1"/>
    <row r="12" spans="1:2" ht="18" customHeight="1">
      <c r="A12" s="53" t="s">
        <v>68</v>
      </c>
      <c r="B12" s="53"/>
    </row>
    <row r="13" spans="1:2" ht="18" customHeight="1">
      <c r="A13" s="51" t="s">
        <v>69</v>
      </c>
      <c r="B13" s="1" t="s">
        <v>70</v>
      </c>
    </row>
    <row r="14" spans="1:2" ht="18" customHeight="1">
      <c r="A14" s="51" t="s">
        <v>71</v>
      </c>
      <c r="B14" s="1" t="s">
        <v>72</v>
      </c>
    </row>
    <row r="15" spans="1:2" ht="18" customHeight="1">
      <c r="A15" s="51" t="s">
        <v>73</v>
      </c>
      <c r="B15" s="51" t="s">
        <v>74</v>
      </c>
    </row>
    <row r="16" ht="18" customHeight="1">
      <c r="A16" s="51"/>
    </row>
    <row r="17" spans="1:2" ht="18" customHeight="1">
      <c r="A17" s="52" t="s">
        <v>75</v>
      </c>
      <c r="B17" s="51" t="s">
        <v>76</v>
      </c>
    </row>
    <row r="18" ht="18" customHeight="1">
      <c r="B18" s="51" t="s">
        <v>77</v>
      </c>
    </row>
    <row r="19" ht="18" customHeight="1">
      <c r="B19" s="51" t="s">
        <v>78</v>
      </c>
    </row>
    <row r="20" ht="18" customHeight="1">
      <c r="B20" s="51"/>
    </row>
    <row r="21" spans="2:3" ht="18" customHeight="1">
      <c r="B21" s="54" t="s">
        <v>79</v>
      </c>
      <c r="C21" s="54" t="s">
        <v>80</v>
      </c>
    </row>
    <row r="22" spans="1:9" ht="18" customHeight="1">
      <c r="A22" s="51"/>
      <c r="I22" s="55"/>
    </row>
    <row r="23" spans="1:9" ht="18" customHeight="1">
      <c r="A23" s="51" t="s">
        <v>81</v>
      </c>
      <c r="B23" s="1">
        <f>QUOTE!D28</f>
        <v>11</v>
      </c>
      <c r="C23" s="1" t="e">
        <f>#REF!</f>
        <v>#REF!</v>
      </c>
      <c r="I23" s="55"/>
    </row>
    <row r="24" spans="1:9" ht="18" customHeight="1">
      <c r="A24" s="51" t="s">
        <v>82</v>
      </c>
      <c r="B24" s="1">
        <f>QUOTE!E28</f>
        <v>13</v>
      </c>
      <c r="C24" s="1" t="e">
        <f>#REF!</f>
        <v>#REF!</v>
      </c>
      <c r="I24" s="55"/>
    </row>
    <row r="25" spans="1:9" ht="18" customHeight="1">
      <c r="A25" s="51" t="s">
        <v>83</v>
      </c>
      <c r="B25" s="1">
        <f>QUOTE!F28</f>
        <v>6</v>
      </c>
      <c r="C25" s="1" t="e">
        <f>#REF!</f>
        <v>#REF!</v>
      </c>
      <c r="I25" s="55"/>
    </row>
    <row r="26" spans="1:9" ht="18" customHeight="1">
      <c r="A26" s="51" t="s">
        <v>84</v>
      </c>
      <c r="B26" s="1">
        <f>QUOTE!G28</f>
        <v>9</v>
      </c>
      <c r="C26" s="1" t="e">
        <f>#REF!</f>
        <v>#REF!</v>
      </c>
      <c r="I26" s="55"/>
    </row>
    <row r="27" spans="1:256" ht="18" customHeight="1">
      <c r="A27" s="56" t="s">
        <v>16</v>
      </c>
      <c r="B27" s="56">
        <f>SUM(B23:B26)</f>
        <v>39</v>
      </c>
      <c r="C27" s="56" t="e">
        <f>SUM(C23:C26)</f>
        <v>#REF!</v>
      </c>
      <c r="D27" s="56"/>
      <c r="E27" s="56"/>
      <c r="F27" s="56"/>
      <c r="G27" s="56"/>
      <c r="H27" s="56"/>
      <c r="I27" s="57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ht="18" customHeight="1">
      <c r="A28" s="51"/>
    </row>
    <row r="29" ht="18" customHeight="1">
      <c r="A29" s="51"/>
    </row>
    <row r="30" ht="18" customHeight="1">
      <c r="A30" s="51" t="s">
        <v>49</v>
      </c>
    </row>
    <row r="31" ht="18" customHeight="1">
      <c r="A31" s="51" t="s">
        <v>85</v>
      </c>
    </row>
    <row r="32" ht="18" customHeight="1">
      <c r="A32" s="51" t="s">
        <v>86</v>
      </c>
    </row>
    <row r="33" ht="18" customHeight="1">
      <c r="A33" s="51" t="s">
        <v>87</v>
      </c>
    </row>
    <row r="34" ht="18" customHeight="1">
      <c r="A34" s="51" t="s">
        <v>88</v>
      </c>
    </row>
    <row r="35" ht="18" customHeight="1">
      <c r="A35" s="51" t="s">
        <v>89</v>
      </c>
    </row>
    <row r="36" ht="18" customHeight="1">
      <c r="A36" s="51"/>
    </row>
    <row r="37" ht="18" customHeight="1">
      <c r="A37" s="51"/>
    </row>
    <row r="38" ht="18" customHeight="1">
      <c r="A38" s="51"/>
    </row>
    <row r="39" spans="1:2" ht="18" customHeight="1">
      <c r="A39" s="51" t="s">
        <v>56</v>
      </c>
      <c r="B39" s="1" t="s">
        <v>90</v>
      </c>
    </row>
    <row r="40" ht="18" customHeight="1">
      <c r="A40" s="51"/>
    </row>
    <row r="41" ht="18" customHeight="1">
      <c r="A41" s="51"/>
    </row>
    <row r="42" spans="1:2" ht="18" customHeight="1">
      <c r="A42" s="51" t="s">
        <v>58</v>
      </c>
      <c r="B42" s="1" t="s">
        <v>90</v>
      </c>
    </row>
    <row r="43" ht="18" customHeight="1">
      <c r="A43" s="51"/>
    </row>
    <row r="44" ht="18" customHeight="1">
      <c r="A44" s="2" t="str">
        <f>QUOTE!A10</f>
        <v>SEVESO, 22 Marzo 2009</v>
      </c>
    </row>
    <row r="45" ht="18" customHeight="1">
      <c r="A45" s="51"/>
    </row>
    <row r="46" ht="18" customHeight="1">
      <c r="A46" s="51"/>
    </row>
    <row r="47" spans="1:2" ht="18" customHeight="1">
      <c r="A47" s="51" t="s">
        <v>91</v>
      </c>
      <c r="B47" s="51" t="s">
        <v>92</v>
      </c>
    </row>
    <row r="48" ht="18" customHeight="1">
      <c r="A48" s="51" t="s">
        <v>93</v>
      </c>
    </row>
    <row r="49" ht="18" customHeight="1">
      <c r="A49" s="51"/>
    </row>
    <row r="50" ht="18" customHeight="1">
      <c r="A50" s="51" t="s">
        <v>94</v>
      </c>
    </row>
    <row r="51" ht="18" customHeight="1">
      <c r="A51" s="51"/>
    </row>
    <row r="52" ht="18" customHeight="1">
      <c r="A52" s="51"/>
    </row>
    <row r="53" ht="15">
      <c r="A53" s="51"/>
    </row>
    <row r="54" ht="15">
      <c r="A54" s="51"/>
    </row>
    <row r="55" ht="15">
      <c r="A55" s="51"/>
    </row>
    <row r="56" ht="15">
      <c r="A56" s="51"/>
    </row>
    <row r="57" ht="15">
      <c r="A57" s="51"/>
    </row>
    <row r="58" ht="15">
      <c r="A58" s="51"/>
    </row>
    <row r="59" ht="15">
      <c r="A59" s="51"/>
    </row>
    <row r="60" ht="15">
      <c r="A60" s="51"/>
    </row>
    <row r="61" ht="15">
      <c r="A61" s="51"/>
    </row>
    <row r="62" ht="15">
      <c r="A62" s="51"/>
    </row>
    <row r="63" ht="15">
      <c r="A63" s="51"/>
    </row>
    <row r="64" ht="15">
      <c r="A64" s="51"/>
    </row>
    <row r="65" ht="15">
      <c r="A65" s="51"/>
    </row>
    <row r="66" ht="15">
      <c r="A66" s="51"/>
    </row>
    <row r="67" ht="15">
      <c r="A67" s="51"/>
    </row>
    <row r="68" ht="15">
      <c r="A68" s="51"/>
    </row>
  </sheetData>
  <printOptions horizontalCentered="1" verticalCentered="1"/>
  <pageMargins left="0.39375" right="0.5513888888888889" top="0.39375" bottom="0.5506944444444445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="75" zoomScaleNormal="75" workbookViewId="0" topLeftCell="A20">
      <selection activeCell="A20" sqref="A20"/>
    </sheetView>
  </sheetViews>
  <sheetFormatPr defaultColWidth="21.6640625" defaultRowHeight="18.75" customHeight="1"/>
  <cols>
    <col min="1" max="1" width="15.6640625" style="1" customWidth="1"/>
    <col min="2" max="2" width="13.6640625" style="1" customWidth="1"/>
    <col min="3" max="3" width="20.6640625" style="1" customWidth="1"/>
    <col min="4" max="4" width="22.6640625" style="1" customWidth="1"/>
    <col min="5" max="5" width="13.6640625" style="1" customWidth="1"/>
    <col min="6" max="6" width="42.6640625" style="1" customWidth="1"/>
    <col min="7" max="16384" width="21.6640625" style="1" customWidth="1"/>
  </cols>
  <sheetData>
    <row r="1" spans="1:6" ht="27" customHeight="1">
      <c r="A1" s="58" t="s">
        <v>95</v>
      </c>
      <c r="B1" s="59"/>
      <c r="C1" s="59"/>
      <c r="D1" s="59"/>
      <c r="E1" s="59"/>
      <c r="F1" s="59"/>
    </row>
    <row r="2" ht="27" customHeight="1">
      <c r="A2" s="51" t="s">
        <v>96</v>
      </c>
    </row>
    <row r="3" ht="27" customHeight="1">
      <c r="A3" s="51" t="s">
        <v>97</v>
      </c>
    </row>
    <row r="4" ht="27" customHeight="1">
      <c r="A4" s="51"/>
    </row>
    <row r="5" spans="1:10" ht="27" customHeight="1">
      <c r="A5" s="51"/>
      <c r="B5" s="5" t="str">
        <f>QUOTE!B2</f>
        <v>  3^ Prova Campionato Regionale di Categoria  Femminile</v>
      </c>
      <c r="C5" s="4"/>
      <c r="D5" s="4"/>
      <c r="E5" s="4"/>
      <c r="F5" s="4"/>
      <c r="G5" s="4"/>
      <c r="H5" s="4"/>
      <c r="I5" s="4"/>
      <c r="J5" s="4"/>
    </row>
    <row r="6" ht="27" customHeight="1"/>
    <row r="7" spans="1:256" ht="27" customHeight="1">
      <c r="A7" s="7" t="s">
        <v>3</v>
      </c>
      <c r="B7" s="3"/>
      <c r="C7" s="7"/>
      <c r="D7" s="2"/>
      <c r="E7" s="4"/>
      <c r="F7" s="2"/>
      <c r="G7" s="4"/>
      <c r="H7" s="2"/>
      <c r="I7" s="4"/>
      <c r="J7" s="2"/>
      <c r="K7" s="4"/>
      <c r="L7" s="2"/>
      <c r="M7" s="4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9.5" customHeight="1">
      <c r="A8" s="7"/>
      <c r="B8" s="3"/>
      <c r="C8" s="7"/>
      <c r="D8" s="2"/>
      <c r="E8" s="4"/>
      <c r="F8" s="2"/>
      <c r="G8" s="4"/>
      <c r="H8" s="2"/>
      <c r="I8" s="4"/>
      <c r="J8" s="2"/>
      <c r="K8" s="4"/>
      <c r="L8" s="2"/>
      <c r="M8" s="4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7" customHeight="1">
      <c r="A9" s="7" t="str">
        <f>QUOTE!A8</f>
        <v>ORGANIZZATA DA:  A.S. Sampietrina Seveso </v>
      </c>
      <c r="B9" s="3"/>
      <c r="C9" s="7"/>
      <c r="D9" s="2"/>
      <c r="E9" s="4"/>
      <c r="F9" s="2"/>
      <c r="G9" s="4"/>
      <c r="H9" s="2"/>
      <c r="I9" s="4"/>
      <c r="J9" s="2"/>
      <c r="K9" s="4"/>
      <c r="L9" s="2"/>
      <c r="M9" s="4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2"/>
      <c r="B10" s="3"/>
      <c r="C10" s="2"/>
      <c r="D10" s="2"/>
      <c r="E10" s="4"/>
      <c r="F10" s="2"/>
      <c r="G10" s="4"/>
      <c r="H10" s="2"/>
      <c r="I10" s="4"/>
      <c r="J10" s="2"/>
      <c r="K10" s="4"/>
      <c r="L10" s="2"/>
      <c r="M10" s="4"/>
      <c r="N10" s="2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7" customHeight="1">
      <c r="A11" s="2" t="str">
        <f>QUOTE!A10</f>
        <v>SEVESO, 22 Marzo 2009</v>
      </c>
      <c r="B11" s="3"/>
      <c r="C11" s="2"/>
      <c r="E11" s="4"/>
      <c r="F11" s="2"/>
      <c r="G11" s="4"/>
      <c r="H11" s="2"/>
      <c r="I11" s="4"/>
      <c r="J11" s="2"/>
      <c r="K11" s="4"/>
      <c r="L11" s="2"/>
      <c r="M11" s="4"/>
      <c r="N11" s="2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ht="27" customHeight="1"/>
    <row r="13" ht="27" customHeight="1"/>
    <row r="14" spans="1:256" ht="27" customHeight="1">
      <c r="A14" s="35" t="s">
        <v>98</v>
      </c>
      <c r="B14" s="35" t="s">
        <v>99</v>
      </c>
      <c r="C14" s="35" t="s">
        <v>100</v>
      </c>
      <c r="D14" s="35" t="s">
        <v>101</v>
      </c>
      <c r="E14" s="35" t="s">
        <v>102</v>
      </c>
      <c r="F14" s="35" t="s">
        <v>103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39" customHeight="1">
      <c r="A15" s="28" t="s">
        <v>104</v>
      </c>
      <c r="B15" s="28" t="s">
        <v>105</v>
      </c>
      <c r="C15" s="28" t="s">
        <v>106</v>
      </c>
      <c r="D15" s="28"/>
      <c r="E15" s="28"/>
      <c r="F15" s="28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39" customHeight="1">
      <c r="A16" s="28" t="s">
        <v>107</v>
      </c>
      <c r="B16" s="28" t="s">
        <v>108</v>
      </c>
      <c r="C16" s="28" t="s">
        <v>109</v>
      </c>
      <c r="D16" s="28"/>
      <c r="E16" s="28"/>
      <c r="F16" s="28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39" customHeight="1">
      <c r="A17" s="28" t="s">
        <v>110</v>
      </c>
      <c r="B17" s="28" t="s">
        <v>111</v>
      </c>
      <c r="C17" s="28" t="s">
        <v>112</v>
      </c>
      <c r="D17" s="28"/>
      <c r="E17" s="28"/>
      <c r="F17" s="28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39" customHeight="1">
      <c r="A18" s="28" t="s">
        <v>113</v>
      </c>
      <c r="B18" s="28" t="s">
        <v>114</v>
      </c>
      <c r="C18" s="28" t="s">
        <v>115</v>
      </c>
      <c r="D18" s="28"/>
      <c r="E18" s="28"/>
      <c r="F18" s="28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39" customHeight="1">
      <c r="A19" s="28" t="s">
        <v>116</v>
      </c>
      <c r="B19" s="28" t="s">
        <v>117</v>
      </c>
      <c r="C19" s="28" t="s">
        <v>118</v>
      </c>
      <c r="D19" s="28"/>
      <c r="E19" s="28"/>
      <c r="F19" s="28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39" customHeight="1">
      <c r="A20" s="28" t="s">
        <v>119</v>
      </c>
      <c r="B20" s="28" t="s">
        <v>120</v>
      </c>
      <c r="C20" s="28" t="s">
        <v>118</v>
      </c>
      <c r="D20" s="28"/>
      <c r="E20" s="28"/>
      <c r="F20" s="28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39" customHeight="1">
      <c r="A21" s="28" t="s">
        <v>121</v>
      </c>
      <c r="B21" s="28" t="s">
        <v>122</v>
      </c>
      <c r="C21" s="28" t="s">
        <v>123</v>
      </c>
      <c r="D21" s="28"/>
      <c r="E21" s="28"/>
      <c r="F21" s="28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39" customHeight="1">
      <c r="A22" s="28" t="s">
        <v>124</v>
      </c>
      <c r="B22" s="28" t="s">
        <v>125</v>
      </c>
      <c r="C22" s="28" t="s">
        <v>123</v>
      </c>
      <c r="D22" s="28"/>
      <c r="E22" s="28"/>
      <c r="F22" s="28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39" customHeight="1">
      <c r="A23" s="28" t="s">
        <v>126</v>
      </c>
      <c r="B23" s="28" t="s">
        <v>127</v>
      </c>
      <c r="C23" s="28" t="s">
        <v>128</v>
      </c>
      <c r="D23" s="28"/>
      <c r="E23" s="28"/>
      <c r="F23" s="28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39" customHeight="1">
      <c r="A24" s="28" t="s">
        <v>129</v>
      </c>
      <c r="B24" s="28" t="s">
        <v>130</v>
      </c>
      <c r="C24" s="28" t="s">
        <v>128</v>
      </c>
      <c r="D24" s="28"/>
      <c r="E24" s="28"/>
      <c r="F24" s="28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39" customHeight="1">
      <c r="A25" s="28" t="s">
        <v>131</v>
      </c>
      <c r="B25" s="28" t="s">
        <v>132</v>
      </c>
      <c r="C25" s="28" t="s">
        <v>133</v>
      </c>
      <c r="D25" s="28"/>
      <c r="E25" s="28"/>
      <c r="F25" s="28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39" customHeight="1">
      <c r="A26" s="28" t="s">
        <v>134</v>
      </c>
      <c r="B26" s="28" t="s">
        <v>135</v>
      </c>
      <c r="C26" s="28" t="s">
        <v>133</v>
      </c>
      <c r="D26" s="28"/>
      <c r="E26" s="28"/>
      <c r="F26" s="28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39" customHeight="1">
      <c r="A27" s="28" t="s">
        <v>136</v>
      </c>
      <c r="B27" s="28" t="s">
        <v>137</v>
      </c>
      <c r="C27" s="28" t="s">
        <v>138</v>
      </c>
      <c r="D27" s="28"/>
      <c r="E27" s="28"/>
      <c r="F27" s="28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39" customHeight="1">
      <c r="A28" s="28" t="s">
        <v>139</v>
      </c>
      <c r="B28" s="28" t="s">
        <v>140</v>
      </c>
      <c r="C28" s="28" t="s">
        <v>138</v>
      </c>
      <c r="D28" s="28"/>
      <c r="E28" s="28"/>
      <c r="F28" s="28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39" customHeight="1">
      <c r="A29" s="28"/>
      <c r="B29" s="28"/>
      <c r="C29" s="28"/>
      <c r="D29" s="28"/>
      <c r="E29" s="28"/>
      <c r="F29" s="28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6" ht="27" customHeight="1">
      <c r="A30" s="60"/>
      <c r="B30" s="60"/>
      <c r="C30" s="60"/>
      <c r="D30" s="60"/>
      <c r="E30" s="60"/>
      <c r="F30" s="60"/>
    </row>
    <row r="31" spans="1:2" ht="27" customHeight="1">
      <c r="A31" s="1" t="s">
        <v>141</v>
      </c>
      <c r="B31" s="1" t="s">
        <v>142</v>
      </c>
    </row>
    <row r="32" ht="27" customHeight="1">
      <c r="B32" s="1" t="s">
        <v>143</v>
      </c>
    </row>
    <row r="33" ht="27" customHeight="1"/>
    <row r="34" spans="1:256" ht="27" customHeight="1">
      <c r="A34" s="61" t="s">
        <v>58</v>
      </c>
      <c r="B34" s="2"/>
      <c r="C34" s="52" t="s">
        <v>144</v>
      </c>
      <c r="D34" s="61"/>
      <c r="E34" s="61"/>
      <c r="F34" s="6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4:6" ht="36" customHeight="1">
      <c r="D35" s="59"/>
      <c r="E35" s="59"/>
      <c r="F35" s="59"/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</sheetData>
  <printOptions horizontalCentered="1" verticalCentered="1"/>
  <pageMargins left="0.39375" right="0.5513888888888889" top="0.39375" bottom="0.5506944444444445" header="0" footer="0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workbookViewId="0" topLeftCell="A22">
      <selection activeCell="B41" sqref="B41"/>
    </sheetView>
  </sheetViews>
  <sheetFormatPr defaultColWidth="9.6640625" defaultRowHeight="15"/>
  <cols>
    <col min="1" max="1" width="5.6640625" style="1" customWidth="1"/>
    <col min="2" max="2" width="27.77734375" style="1" customWidth="1"/>
    <col min="3" max="3" width="7.6640625" style="1" customWidth="1"/>
    <col min="4" max="4" width="26.10546875" style="1" customWidth="1"/>
    <col min="5" max="6" width="9.6640625" style="74" customWidth="1"/>
    <col min="7" max="16384" width="9.6640625" style="1" customWidth="1"/>
  </cols>
  <sheetData>
    <row r="1" spans="1:7" ht="18" customHeight="1">
      <c r="A1" s="75" t="s">
        <v>145</v>
      </c>
      <c r="B1" s="75"/>
      <c r="C1" s="75"/>
      <c r="D1" s="75"/>
      <c r="E1" s="75"/>
      <c r="F1" s="75"/>
      <c r="G1" s="75"/>
    </row>
    <row r="2" spans="1:7" ht="18" customHeight="1">
      <c r="A2" s="82" t="s">
        <v>146</v>
      </c>
      <c r="B2" s="82"/>
      <c r="C2" s="82"/>
      <c r="D2" s="82"/>
      <c r="E2" s="82"/>
      <c r="F2" s="82"/>
      <c r="G2" s="82"/>
    </row>
    <row r="3" spans="1:7" ht="10.5" customHeight="1">
      <c r="A3" s="62"/>
      <c r="B3" s="62"/>
      <c r="C3" s="63"/>
      <c r="D3" s="63"/>
      <c r="E3" s="76"/>
      <c r="F3" s="76"/>
      <c r="G3" s="64"/>
    </row>
    <row r="4" spans="1:7" ht="18" customHeight="1">
      <c r="A4" s="75" t="s">
        <v>147</v>
      </c>
      <c r="B4" s="75"/>
      <c r="C4" s="75"/>
      <c r="D4" s="75"/>
      <c r="E4" s="75"/>
      <c r="F4" s="75"/>
      <c r="G4" s="75"/>
    </row>
    <row r="5" spans="1:8" ht="30">
      <c r="A5" s="85" t="s">
        <v>148</v>
      </c>
      <c r="B5" s="85" t="s">
        <v>149</v>
      </c>
      <c r="C5" s="86" t="s">
        <v>150</v>
      </c>
      <c r="D5" s="86" t="s">
        <v>8</v>
      </c>
      <c r="E5" s="86" t="s">
        <v>151</v>
      </c>
      <c r="F5" s="86" t="s">
        <v>152</v>
      </c>
      <c r="G5" s="84" t="s">
        <v>239</v>
      </c>
      <c r="H5" s="71"/>
    </row>
    <row r="6" spans="1:7" ht="18">
      <c r="A6" s="70">
        <v>1</v>
      </c>
      <c r="B6" s="67" t="s">
        <v>153</v>
      </c>
      <c r="C6" s="68" t="s">
        <v>154</v>
      </c>
      <c r="D6" s="66" t="s">
        <v>155</v>
      </c>
      <c r="E6" s="83">
        <v>74.65</v>
      </c>
      <c r="F6" s="83">
        <v>74.725</v>
      </c>
      <c r="G6" s="72">
        <f aca="true" t="shared" si="0" ref="G6:G20">MAX(E6:F6)</f>
        <v>74.725</v>
      </c>
    </row>
    <row r="7" spans="1:7" ht="18">
      <c r="A7" s="70">
        <v>2</v>
      </c>
      <c r="B7" s="67" t="s">
        <v>156</v>
      </c>
      <c r="C7" s="68" t="s">
        <v>157</v>
      </c>
      <c r="D7" s="66" t="s">
        <v>158</v>
      </c>
      <c r="E7" s="83">
        <v>74.375</v>
      </c>
      <c r="F7" s="83">
        <v>71.625</v>
      </c>
      <c r="G7" s="72">
        <f t="shared" si="0"/>
        <v>74.375</v>
      </c>
    </row>
    <row r="8" spans="1:7" ht="18">
      <c r="A8" s="70">
        <v>3</v>
      </c>
      <c r="B8" s="67" t="s">
        <v>159</v>
      </c>
      <c r="C8" s="68" t="s">
        <v>160</v>
      </c>
      <c r="D8" s="66" t="s">
        <v>161</v>
      </c>
      <c r="E8" s="83">
        <v>71.15</v>
      </c>
      <c r="F8" s="83">
        <v>68.85</v>
      </c>
      <c r="G8" s="72">
        <f t="shared" si="0"/>
        <v>71.15</v>
      </c>
    </row>
    <row r="9" spans="1:7" ht="18">
      <c r="A9" s="70">
        <v>4</v>
      </c>
      <c r="B9" s="65" t="s">
        <v>162</v>
      </c>
      <c r="C9" s="68">
        <v>2205</v>
      </c>
      <c r="D9" s="66" t="s">
        <v>163</v>
      </c>
      <c r="E9" s="83"/>
      <c r="F9" s="83">
        <v>70.65</v>
      </c>
      <c r="G9" s="72">
        <f t="shared" si="0"/>
        <v>70.65</v>
      </c>
    </row>
    <row r="10" spans="1:7" ht="18">
      <c r="A10" s="70">
        <v>5</v>
      </c>
      <c r="B10" s="65" t="s">
        <v>164</v>
      </c>
      <c r="C10" s="68" t="s">
        <v>165</v>
      </c>
      <c r="D10" s="66" t="s">
        <v>166</v>
      </c>
      <c r="E10" s="83">
        <v>67.125</v>
      </c>
      <c r="F10" s="83">
        <v>69.4</v>
      </c>
      <c r="G10" s="72">
        <f t="shared" si="0"/>
        <v>69.4</v>
      </c>
    </row>
    <row r="11" spans="1:7" ht="18">
      <c r="A11" s="70">
        <v>6</v>
      </c>
      <c r="B11" s="67" t="s">
        <v>167</v>
      </c>
      <c r="C11" s="68" t="s">
        <v>168</v>
      </c>
      <c r="D11" s="66" t="s">
        <v>169</v>
      </c>
      <c r="E11" s="83">
        <v>66.4</v>
      </c>
      <c r="F11" s="83">
        <v>68.8</v>
      </c>
      <c r="G11" s="72">
        <f t="shared" si="0"/>
        <v>68.8</v>
      </c>
    </row>
    <row r="12" spans="1:7" ht="18">
      <c r="A12" s="70">
        <v>7</v>
      </c>
      <c r="B12" s="65" t="s">
        <v>170</v>
      </c>
      <c r="C12" s="68" t="s">
        <v>160</v>
      </c>
      <c r="D12" s="66" t="s">
        <v>161</v>
      </c>
      <c r="E12" s="83">
        <v>68.6</v>
      </c>
      <c r="F12" s="83">
        <v>66.925</v>
      </c>
      <c r="G12" s="72">
        <f t="shared" si="0"/>
        <v>68.6</v>
      </c>
    </row>
    <row r="13" spans="1:7" ht="18">
      <c r="A13" s="70">
        <v>8</v>
      </c>
      <c r="B13" s="65" t="s">
        <v>171</v>
      </c>
      <c r="C13" s="68">
        <v>1938</v>
      </c>
      <c r="D13" s="66" t="s">
        <v>161</v>
      </c>
      <c r="E13" s="83"/>
      <c r="F13" s="83">
        <v>66.6</v>
      </c>
      <c r="G13" s="72">
        <f t="shared" si="0"/>
        <v>66.6</v>
      </c>
    </row>
    <row r="14" spans="1:7" ht="18">
      <c r="A14" s="70">
        <v>9</v>
      </c>
      <c r="B14" s="67" t="s">
        <v>172</v>
      </c>
      <c r="C14" s="68" t="s">
        <v>165</v>
      </c>
      <c r="D14" s="66" t="s">
        <v>166</v>
      </c>
      <c r="E14" s="83">
        <v>62.625</v>
      </c>
      <c r="F14" s="83">
        <v>65.175</v>
      </c>
      <c r="G14" s="72">
        <f t="shared" si="0"/>
        <v>65.175</v>
      </c>
    </row>
    <row r="15" spans="1:7" ht="18">
      <c r="A15" s="70">
        <v>10</v>
      </c>
      <c r="B15" s="65" t="s">
        <v>173</v>
      </c>
      <c r="C15" s="68" t="s">
        <v>174</v>
      </c>
      <c r="D15" s="66" t="s">
        <v>175</v>
      </c>
      <c r="E15" s="83">
        <v>0</v>
      </c>
      <c r="F15" s="83">
        <v>63.925</v>
      </c>
      <c r="G15" s="72">
        <f t="shared" si="0"/>
        <v>63.925</v>
      </c>
    </row>
    <row r="16" spans="1:7" ht="18">
      <c r="A16" s="70">
        <v>11</v>
      </c>
      <c r="B16" s="67" t="s">
        <v>176</v>
      </c>
      <c r="C16" s="68" t="s">
        <v>177</v>
      </c>
      <c r="D16" s="66" t="s">
        <v>178</v>
      </c>
      <c r="E16" s="83">
        <v>63.5</v>
      </c>
      <c r="F16" s="83">
        <v>61.025</v>
      </c>
      <c r="G16" s="72">
        <f t="shared" si="0"/>
        <v>63.5</v>
      </c>
    </row>
    <row r="17" spans="1:7" ht="18">
      <c r="A17" s="70">
        <v>12</v>
      </c>
      <c r="B17" s="65" t="s">
        <v>179</v>
      </c>
      <c r="C17" s="68" t="s">
        <v>168</v>
      </c>
      <c r="D17" s="66" t="s">
        <v>169</v>
      </c>
      <c r="E17" s="83">
        <v>62.55</v>
      </c>
      <c r="F17" s="83">
        <v>63.4</v>
      </c>
      <c r="G17" s="72">
        <f t="shared" si="0"/>
        <v>63.4</v>
      </c>
    </row>
    <row r="18" spans="1:7" ht="18">
      <c r="A18" s="70">
        <v>13</v>
      </c>
      <c r="B18" s="65" t="s">
        <v>180</v>
      </c>
      <c r="C18" s="68" t="s">
        <v>181</v>
      </c>
      <c r="D18" s="66" t="s">
        <v>182</v>
      </c>
      <c r="E18" s="83">
        <v>62.425</v>
      </c>
      <c r="F18" s="83">
        <v>62.625</v>
      </c>
      <c r="G18" s="72">
        <f t="shared" si="0"/>
        <v>62.625</v>
      </c>
    </row>
    <row r="19" spans="1:7" ht="18">
      <c r="A19" s="70">
        <v>14</v>
      </c>
      <c r="B19" s="65" t="s">
        <v>183</v>
      </c>
      <c r="C19" s="68" t="s">
        <v>184</v>
      </c>
      <c r="D19" s="66" t="s">
        <v>185</v>
      </c>
      <c r="E19" s="83">
        <v>57.575</v>
      </c>
      <c r="F19" s="83">
        <v>60.725</v>
      </c>
      <c r="G19" s="72">
        <f t="shared" si="0"/>
        <v>60.725</v>
      </c>
    </row>
    <row r="20" spans="1:7" ht="18">
      <c r="A20" s="70">
        <v>15</v>
      </c>
      <c r="B20" s="65" t="s">
        <v>186</v>
      </c>
      <c r="C20" s="68" t="s">
        <v>184</v>
      </c>
      <c r="D20" s="66" t="s">
        <v>185</v>
      </c>
      <c r="E20" s="83">
        <v>0</v>
      </c>
      <c r="F20" s="83">
        <v>58.175</v>
      </c>
      <c r="G20" s="72">
        <f t="shared" si="0"/>
        <v>58.175</v>
      </c>
    </row>
    <row r="21" spans="1:7" ht="15">
      <c r="A21" s="60"/>
      <c r="B21" s="60"/>
      <c r="C21" s="60"/>
      <c r="D21" s="60"/>
      <c r="E21" s="78"/>
      <c r="F21" s="78"/>
      <c r="G21" s="71"/>
    </row>
    <row r="22" spans="1:7" ht="15">
      <c r="A22" s="71"/>
      <c r="B22" s="71"/>
      <c r="C22" s="71"/>
      <c r="D22" s="71"/>
      <c r="E22" s="88"/>
      <c r="F22" s="88"/>
      <c r="G22" s="71"/>
    </row>
    <row r="23" spans="1:7" ht="18" customHeight="1">
      <c r="A23" s="77" t="s">
        <v>187</v>
      </c>
      <c r="B23" s="77"/>
      <c r="C23" s="77"/>
      <c r="D23" s="77"/>
      <c r="E23" s="77"/>
      <c r="F23" s="77"/>
      <c r="G23" s="77"/>
    </row>
    <row r="24" spans="1:7" ht="30">
      <c r="A24" s="85" t="s">
        <v>148</v>
      </c>
      <c r="B24" s="85" t="s">
        <v>149</v>
      </c>
      <c r="C24" s="86" t="s">
        <v>150</v>
      </c>
      <c r="D24" s="86" t="s">
        <v>8</v>
      </c>
      <c r="E24" s="86" t="s">
        <v>151</v>
      </c>
      <c r="F24" s="86" t="s">
        <v>152</v>
      </c>
      <c r="G24" s="84" t="s">
        <v>239</v>
      </c>
    </row>
    <row r="25" spans="1:7" ht="18">
      <c r="A25" s="70">
        <v>1</v>
      </c>
      <c r="B25" s="65" t="s">
        <v>188</v>
      </c>
      <c r="C25" s="68" t="s">
        <v>189</v>
      </c>
      <c r="D25" s="66" t="s">
        <v>190</v>
      </c>
      <c r="E25" s="83">
        <v>84.725</v>
      </c>
      <c r="F25" s="83">
        <v>85.325</v>
      </c>
      <c r="G25" s="72">
        <f>MAX(E25:F25)</f>
        <v>85.325</v>
      </c>
    </row>
    <row r="26" spans="1:7" ht="18">
      <c r="A26" s="70">
        <v>2</v>
      </c>
      <c r="B26" s="65" t="s">
        <v>191</v>
      </c>
      <c r="C26" s="68" t="s">
        <v>189</v>
      </c>
      <c r="D26" s="66" t="s">
        <v>190</v>
      </c>
      <c r="E26" s="83">
        <v>84.125</v>
      </c>
      <c r="F26" s="83">
        <v>83.6</v>
      </c>
      <c r="G26" s="72">
        <f>MAX(E26:F26)</f>
        <v>84.125</v>
      </c>
    </row>
    <row r="27" spans="1:7" ht="18">
      <c r="A27" s="70">
        <v>3</v>
      </c>
      <c r="B27" s="65" t="s">
        <v>200</v>
      </c>
      <c r="C27" s="68" t="s">
        <v>201</v>
      </c>
      <c r="D27" s="66" t="s">
        <v>202</v>
      </c>
      <c r="E27" s="83">
        <v>74.85</v>
      </c>
      <c r="F27" s="83">
        <v>81.15</v>
      </c>
      <c r="G27" s="72">
        <f>MAX(E27:F27)</f>
        <v>81.15</v>
      </c>
    </row>
    <row r="28" spans="1:7" ht="18">
      <c r="A28" s="70">
        <v>4</v>
      </c>
      <c r="B28" s="65" t="s">
        <v>193</v>
      </c>
      <c r="C28" s="68" t="s">
        <v>194</v>
      </c>
      <c r="D28" s="66" t="s">
        <v>195</v>
      </c>
      <c r="E28" s="83">
        <v>76.575</v>
      </c>
      <c r="F28" s="83">
        <v>80.3</v>
      </c>
      <c r="G28" s="72">
        <f>MAX(E28:F28)</f>
        <v>80.3</v>
      </c>
    </row>
    <row r="29" spans="1:7" ht="18">
      <c r="A29" s="70">
        <v>5</v>
      </c>
      <c r="B29" s="65" t="s">
        <v>192</v>
      </c>
      <c r="C29" s="68" t="s">
        <v>160</v>
      </c>
      <c r="D29" s="66" t="s">
        <v>161</v>
      </c>
      <c r="E29" s="83">
        <v>77.35</v>
      </c>
      <c r="F29" s="83">
        <v>27.15</v>
      </c>
      <c r="G29" s="72">
        <f>MAX(E29:F29)</f>
        <v>77.35</v>
      </c>
    </row>
    <row r="30" spans="1:7" ht="18">
      <c r="A30" s="70">
        <v>6</v>
      </c>
      <c r="B30" s="65" t="s">
        <v>196</v>
      </c>
      <c r="C30" s="68" t="s">
        <v>168</v>
      </c>
      <c r="D30" s="66" t="s">
        <v>169</v>
      </c>
      <c r="E30" s="83">
        <v>75.65</v>
      </c>
      <c r="F30" s="83">
        <v>76.925</v>
      </c>
      <c r="G30" s="72">
        <f>MAX(E30:F30)</f>
        <v>76.925</v>
      </c>
    </row>
    <row r="31" spans="1:7" ht="18">
      <c r="A31" s="70">
        <v>7</v>
      </c>
      <c r="B31" s="65" t="s">
        <v>203</v>
      </c>
      <c r="C31" s="68" t="s">
        <v>204</v>
      </c>
      <c r="D31" s="66" t="s">
        <v>205</v>
      </c>
      <c r="E31" s="83">
        <v>71.7</v>
      </c>
      <c r="F31" s="83">
        <v>76.05</v>
      </c>
      <c r="G31" s="72">
        <f>MAX(E31:F31)</f>
        <v>76.05</v>
      </c>
    </row>
    <row r="32" spans="1:7" ht="18">
      <c r="A32" s="70">
        <v>8</v>
      </c>
      <c r="B32" s="65" t="s">
        <v>197</v>
      </c>
      <c r="C32" s="68" t="s">
        <v>198</v>
      </c>
      <c r="D32" s="66" t="s">
        <v>199</v>
      </c>
      <c r="E32" s="83">
        <v>75.05</v>
      </c>
      <c r="F32" s="83">
        <v>73.875</v>
      </c>
      <c r="G32" s="72">
        <f>MAX(E32:F32)</f>
        <v>75.05</v>
      </c>
    </row>
    <row r="33" spans="1:7" ht="18">
      <c r="A33" s="70">
        <v>9</v>
      </c>
      <c r="B33" s="65" t="s">
        <v>214</v>
      </c>
      <c r="C33" s="68" t="s">
        <v>174</v>
      </c>
      <c r="D33" s="66" t="s">
        <v>175</v>
      </c>
      <c r="E33" s="83">
        <v>65.475</v>
      </c>
      <c r="F33" s="83">
        <v>74.525</v>
      </c>
      <c r="G33" s="72">
        <f>MAX(E33:F33)</f>
        <v>74.525</v>
      </c>
    </row>
    <row r="34" spans="1:7" ht="18">
      <c r="A34" s="70">
        <v>10</v>
      </c>
      <c r="B34" s="65" t="s">
        <v>206</v>
      </c>
      <c r="C34" s="68" t="s">
        <v>168</v>
      </c>
      <c r="D34" s="66" t="s">
        <v>169</v>
      </c>
      <c r="E34" s="83">
        <v>71.45</v>
      </c>
      <c r="F34" s="83">
        <v>74.475</v>
      </c>
      <c r="G34" s="72">
        <f>MAX(E34:F34)</f>
        <v>74.475</v>
      </c>
    </row>
    <row r="35" spans="1:7" ht="18">
      <c r="A35" s="70">
        <v>11</v>
      </c>
      <c r="B35" s="65" t="s">
        <v>207</v>
      </c>
      <c r="C35" s="68" t="s">
        <v>208</v>
      </c>
      <c r="D35" s="66" t="s">
        <v>209</v>
      </c>
      <c r="E35" s="83">
        <v>69.95</v>
      </c>
      <c r="F35" s="83">
        <v>72.55</v>
      </c>
      <c r="G35" s="72">
        <f>MAX(E35:F35)</f>
        <v>72.55</v>
      </c>
    </row>
    <row r="36" spans="1:7" ht="18">
      <c r="A36" s="70">
        <v>12</v>
      </c>
      <c r="B36" s="65" t="s">
        <v>211</v>
      </c>
      <c r="C36" s="68" t="s">
        <v>204</v>
      </c>
      <c r="D36" s="66" t="s">
        <v>205</v>
      </c>
      <c r="E36" s="83">
        <v>67.025</v>
      </c>
      <c r="F36" s="83">
        <v>71.65</v>
      </c>
      <c r="G36" s="72">
        <f>MAX(E36:F36)</f>
        <v>71.65</v>
      </c>
    </row>
    <row r="37" spans="1:7" ht="18">
      <c r="A37" s="70">
        <v>13</v>
      </c>
      <c r="B37" s="65" t="s">
        <v>210</v>
      </c>
      <c r="C37" s="68" t="s">
        <v>208</v>
      </c>
      <c r="D37" s="66" t="s">
        <v>209</v>
      </c>
      <c r="E37" s="83">
        <v>69.025</v>
      </c>
      <c r="F37" s="83">
        <v>70.4</v>
      </c>
      <c r="G37" s="72">
        <f>MAX(E37:F37)</f>
        <v>70.4</v>
      </c>
    </row>
    <row r="38" spans="1:7" ht="18">
      <c r="A38" s="70">
        <v>14</v>
      </c>
      <c r="B38" s="65" t="s">
        <v>240</v>
      </c>
      <c r="C38" s="68" t="s">
        <v>174</v>
      </c>
      <c r="D38" s="66" t="s">
        <v>175</v>
      </c>
      <c r="E38" s="83"/>
      <c r="F38" s="83">
        <v>70.05</v>
      </c>
      <c r="G38" s="72">
        <f>MAX(E38:F38)</f>
        <v>70.05</v>
      </c>
    </row>
    <row r="39" spans="1:7" ht="18">
      <c r="A39" s="70">
        <v>15</v>
      </c>
      <c r="B39" s="65" t="s">
        <v>212</v>
      </c>
      <c r="C39" s="68" t="s">
        <v>168</v>
      </c>
      <c r="D39" s="66" t="s">
        <v>169</v>
      </c>
      <c r="E39" s="83">
        <v>65.775</v>
      </c>
      <c r="F39" s="83">
        <v>68.225</v>
      </c>
      <c r="G39" s="72">
        <f>MAX(E39:F39)</f>
        <v>68.225</v>
      </c>
    </row>
    <row r="40" spans="1:7" ht="18">
      <c r="A40" s="70">
        <v>16</v>
      </c>
      <c r="B40" s="65" t="s">
        <v>215</v>
      </c>
      <c r="C40" s="68" t="s">
        <v>174</v>
      </c>
      <c r="D40" s="66" t="s">
        <v>175</v>
      </c>
      <c r="E40" s="83">
        <v>64.4</v>
      </c>
      <c r="F40" s="83">
        <v>68.05</v>
      </c>
      <c r="G40" s="72">
        <f>MAX(E40:F40)</f>
        <v>68.05</v>
      </c>
    </row>
    <row r="41" spans="1:7" ht="18">
      <c r="A41" s="70">
        <v>17</v>
      </c>
      <c r="B41" s="65" t="s">
        <v>241</v>
      </c>
      <c r="C41" s="87" t="s">
        <v>220</v>
      </c>
      <c r="D41" s="66" t="s">
        <v>242</v>
      </c>
      <c r="E41" s="83"/>
      <c r="F41" s="83">
        <v>66.2</v>
      </c>
      <c r="G41" s="72">
        <f>MAX(E41:F41)</f>
        <v>66.2</v>
      </c>
    </row>
    <row r="42" spans="1:7" ht="18">
      <c r="A42" s="70">
        <v>18</v>
      </c>
      <c r="B42" s="65" t="s">
        <v>213</v>
      </c>
      <c r="C42" s="68" t="s">
        <v>184</v>
      </c>
      <c r="D42" s="66" t="s">
        <v>185</v>
      </c>
      <c r="E42" s="83">
        <v>65.75</v>
      </c>
      <c r="F42" s="83"/>
      <c r="G42" s="72">
        <f>MAX(E42:F42)</f>
        <v>65.75</v>
      </c>
    </row>
    <row r="43" spans="1:7" ht="18">
      <c r="A43" s="70">
        <v>19</v>
      </c>
      <c r="B43" s="65" t="s">
        <v>216</v>
      </c>
      <c r="C43" s="68" t="s">
        <v>217</v>
      </c>
      <c r="D43" s="66" t="s">
        <v>218</v>
      </c>
      <c r="E43" s="83">
        <v>62.85</v>
      </c>
      <c r="F43" s="83">
        <v>64.15</v>
      </c>
      <c r="G43" s="72">
        <f>MAX(E43:F43)</f>
        <v>64.15</v>
      </c>
    </row>
    <row r="44" spans="1:7" ht="18">
      <c r="A44" s="70">
        <v>20</v>
      </c>
      <c r="B44" s="65" t="s">
        <v>222</v>
      </c>
      <c r="C44" s="68" t="s">
        <v>174</v>
      </c>
      <c r="D44" s="66" t="s">
        <v>175</v>
      </c>
      <c r="E44" s="83">
        <v>59.1</v>
      </c>
      <c r="F44" s="83">
        <v>62.9</v>
      </c>
      <c r="G44" s="72">
        <f>MAX(E44:F44)</f>
        <v>62.9</v>
      </c>
    </row>
    <row r="45" spans="1:7" ht="18">
      <c r="A45" s="70">
        <v>21</v>
      </c>
      <c r="B45" s="65" t="s">
        <v>219</v>
      </c>
      <c r="C45" s="68" t="s">
        <v>220</v>
      </c>
      <c r="D45" s="66" t="s">
        <v>221</v>
      </c>
      <c r="E45" s="83">
        <v>62.4</v>
      </c>
      <c r="F45" s="83"/>
      <c r="G45" s="72">
        <f>MAX(E45:F45)</f>
        <v>62.4</v>
      </c>
    </row>
    <row r="46" spans="1:7" ht="18">
      <c r="A46" s="60"/>
      <c r="B46" s="60"/>
      <c r="C46" s="69"/>
      <c r="D46" s="69"/>
      <c r="E46" s="79"/>
      <c r="F46" s="79"/>
      <c r="G46" s="73"/>
    </row>
    <row r="47" spans="1:7" ht="18">
      <c r="A47" s="71"/>
      <c r="B47" s="71"/>
      <c r="C47" s="89"/>
      <c r="D47" s="89"/>
      <c r="E47" s="90"/>
      <c r="F47" s="90"/>
      <c r="G47" s="73"/>
    </row>
    <row r="48" spans="1:7" ht="18" customHeight="1">
      <c r="A48" s="75" t="s">
        <v>223</v>
      </c>
      <c r="B48" s="75"/>
      <c r="C48" s="75"/>
      <c r="D48" s="75"/>
      <c r="E48" s="75"/>
      <c r="F48" s="75"/>
      <c r="G48" s="75"/>
    </row>
    <row r="49" spans="1:7" ht="30">
      <c r="A49" s="85" t="s">
        <v>148</v>
      </c>
      <c r="B49" s="85" t="s">
        <v>149</v>
      </c>
      <c r="C49" s="86" t="s">
        <v>150</v>
      </c>
      <c r="D49" s="86" t="s">
        <v>8</v>
      </c>
      <c r="E49" s="86" t="s">
        <v>151</v>
      </c>
      <c r="F49" s="86" t="s">
        <v>152</v>
      </c>
      <c r="G49" s="84" t="s">
        <v>239</v>
      </c>
    </row>
    <row r="50" spans="1:7" ht="18">
      <c r="A50" s="70">
        <v>1</v>
      </c>
      <c r="B50" s="65" t="s">
        <v>226</v>
      </c>
      <c r="C50" s="68" t="s">
        <v>204</v>
      </c>
      <c r="D50" s="66" t="s">
        <v>205</v>
      </c>
      <c r="E50" s="83">
        <v>81.325</v>
      </c>
      <c r="F50" s="83">
        <v>82.475</v>
      </c>
      <c r="G50" s="72">
        <f>MAX(E50:F50)</f>
        <v>82.475</v>
      </c>
    </row>
    <row r="51" spans="1:7" ht="18">
      <c r="A51" s="70">
        <v>2</v>
      </c>
      <c r="B51" s="65" t="s">
        <v>224</v>
      </c>
      <c r="C51" s="68" t="s">
        <v>174</v>
      </c>
      <c r="D51" s="66" t="s">
        <v>175</v>
      </c>
      <c r="E51" s="83">
        <v>81.55</v>
      </c>
      <c r="F51" s="83"/>
      <c r="G51" s="72">
        <f>MAX(E51:F51)</f>
        <v>81.55</v>
      </c>
    </row>
    <row r="52" spans="1:7" ht="18">
      <c r="A52" s="70">
        <v>3</v>
      </c>
      <c r="B52" s="65" t="s">
        <v>225</v>
      </c>
      <c r="C52" s="68" t="s">
        <v>157</v>
      </c>
      <c r="D52" s="66" t="s">
        <v>158</v>
      </c>
      <c r="E52" s="83">
        <v>81.55</v>
      </c>
      <c r="F52" s="83">
        <v>81.025</v>
      </c>
      <c r="G52" s="72">
        <f>MAX(E52:F52)</f>
        <v>81.55</v>
      </c>
    </row>
    <row r="53" spans="1:7" ht="18">
      <c r="A53" s="70"/>
      <c r="B53" s="60"/>
      <c r="C53" s="69"/>
      <c r="D53" s="69"/>
      <c r="E53" s="80"/>
      <c r="F53" s="80"/>
      <c r="G53" s="73"/>
    </row>
    <row r="54" spans="1:7" ht="18">
      <c r="A54" s="91"/>
      <c r="B54" s="71"/>
      <c r="C54" s="89"/>
      <c r="D54" s="89"/>
      <c r="E54" s="92"/>
      <c r="F54" s="92"/>
      <c r="G54" s="73"/>
    </row>
    <row r="55" spans="1:7" ht="18" customHeight="1">
      <c r="A55" s="75" t="s">
        <v>227</v>
      </c>
      <c r="B55" s="75"/>
      <c r="C55" s="75"/>
      <c r="D55" s="75"/>
      <c r="E55" s="75"/>
      <c r="F55" s="75"/>
      <c r="G55" s="75"/>
    </row>
    <row r="56" spans="1:7" ht="30">
      <c r="A56" s="85" t="s">
        <v>148</v>
      </c>
      <c r="B56" s="85" t="s">
        <v>149</v>
      </c>
      <c r="C56" s="86" t="s">
        <v>150</v>
      </c>
      <c r="D56" s="86" t="s">
        <v>8</v>
      </c>
      <c r="E56" s="86" t="s">
        <v>151</v>
      </c>
      <c r="F56" s="86" t="s">
        <v>152</v>
      </c>
      <c r="G56" s="84" t="s">
        <v>239</v>
      </c>
    </row>
    <row r="57" spans="1:7" ht="18">
      <c r="A57" s="70">
        <v>1</v>
      </c>
      <c r="B57" s="65" t="s">
        <v>228</v>
      </c>
      <c r="C57" s="68" t="s">
        <v>157</v>
      </c>
      <c r="D57" s="66" t="s">
        <v>158</v>
      </c>
      <c r="E57" s="83">
        <v>73.25</v>
      </c>
      <c r="F57" s="83">
        <v>76.65</v>
      </c>
      <c r="G57" s="72">
        <f aca="true" t="shared" si="1" ref="G57:G67">MAX(E57:F57)</f>
        <v>76.65</v>
      </c>
    </row>
    <row r="58" spans="1:7" ht="18">
      <c r="A58" s="70">
        <v>2</v>
      </c>
      <c r="B58" s="65" t="s">
        <v>229</v>
      </c>
      <c r="C58" s="68" t="s">
        <v>189</v>
      </c>
      <c r="D58" s="66" t="s">
        <v>190</v>
      </c>
      <c r="E58" s="83">
        <v>73.2</v>
      </c>
      <c r="F58" s="83"/>
      <c r="G58" s="72">
        <f t="shared" si="1"/>
        <v>73.2</v>
      </c>
    </row>
    <row r="59" spans="1:7" ht="18">
      <c r="A59" s="70">
        <v>3</v>
      </c>
      <c r="B59" s="65" t="s">
        <v>231</v>
      </c>
      <c r="C59" s="68" t="s">
        <v>189</v>
      </c>
      <c r="D59" s="66" t="s">
        <v>190</v>
      </c>
      <c r="E59" s="83">
        <v>67.6</v>
      </c>
      <c r="F59" s="83">
        <v>69.3</v>
      </c>
      <c r="G59" s="72">
        <f t="shared" si="1"/>
        <v>69.3</v>
      </c>
    </row>
    <row r="60" spans="1:7" ht="18">
      <c r="A60" s="70">
        <v>5</v>
      </c>
      <c r="B60" s="65" t="s">
        <v>230</v>
      </c>
      <c r="C60" s="68" t="s">
        <v>174</v>
      </c>
      <c r="D60" s="66" t="s">
        <v>175</v>
      </c>
      <c r="E60" s="83">
        <v>68.5</v>
      </c>
      <c r="F60" s="83"/>
      <c r="G60" s="72">
        <f t="shared" si="1"/>
        <v>68.5</v>
      </c>
    </row>
    <row r="61" spans="1:7" ht="18">
      <c r="A61" s="70">
        <v>4</v>
      </c>
      <c r="B61" s="65" t="s">
        <v>233</v>
      </c>
      <c r="C61" s="68" t="s">
        <v>201</v>
      </c>
      <c r="D61" s="66" t="s">
        <v>202</v>
      </c>
      <c r="E61" s="83">
        <v>65.6</v>
      </c>
      <c r="F61" s="83">
        <v>67.6</v>
      </c>
      <c r="G61" s="72">
        <f t="shared" si="1"/>
        <v>67.6</v>
      </c>
    </row>
    <row r="62" spans="1:7" ht="18">
      <c r="A62" s="70">
        <v>6</v>
      </c>
      <c r="B62" s="65" t="s">
        <v>232</v>
      </c>
      <c r="C62" s="68" t="s">
        <v>201</v>
      </c>
      <c r="D62" s="66" t="s">
        <v>202</v>
      </c>
      <c r="E62" s="83">
        <v>67.2</v>
      </c>
      <c r="F62" s="83">
        <v>64.2</v>
      </c>
      <c r="G62" s="72">
        <f t="shared" si="1"/>
        <v>67.2</v>
      </c>
    </row>
    <row r="63" spans="1:7" ht="18">
      <c r="A63" s="70">
        <v>9</v>
      </c>
      <c r="B63" s="65" t="s">
        <v>238</v>
      </c>
      <c r="C63" s="68" t="s">
        <v>160</v>
      </c>
      <c r="D63" s="66" t="s">
        <v>161</v>
      </c>
      <c r="E63" s="83">
        <v>0</v>
      </c>
      <c r="F63" s="83">
        <v>64.1</v>
      </c>
      <c r="G63" s="72">
        <f t="shared" si="1"/>
        <v>64.1</v>
      </c>
    </row>
    <row r="64" spans="1:7" ht="18">
      <c r="A64" s="70">
        <v>7</v>
      </c>
      <c r="B64" s="65" t="s">
        <v>234</v>
      </c>
      <c r="C64" s="68" t="s">
        <v>157</v>
      </c>
      <c r="D64" s="66" t="s">
        <v>158</v>
      </c>
      <c r="E64" s="83">
        <v>63.95</v>
      </c>
      <c r="F64" s="83">
        <v>61.7</v>
      </c>
      <c r="G64" s="72">
        <f t="shared" si="1"/>
        <v>63.95</v>
      </c>
    </row>
    <row r="65" spans="1:7" ht="18">
      <c r="A65" s="70">
        <v>8</v>
      </c>
      <c r="B65" s="65" t="s">
        <v>235</v>
      </c>
      <c r="C65" s="68" t="s">
        <v>204</v>
      </c>
      <c r="D65" s="66" t="s">
        <v>205</v>
      </c>
      <c r="E65" s="83">
        <v>62.5</v>
      </c>
      <c r="F65" s="83">
        <v>62.15</v>
      </c>
      <c r="G65" s="72">
        <f t="shared" si="1"/>
        <v>62.5</v>
      </c>
    </row>
    <row r="66" spans="1:7" ht="18">
      <c r="A66" s="70">
        <v>10</v>
      </c>
      <c r="B66" s="65" t="s">
        <v>236</v>
      </c>
      <c r="C66" s="68" t="s">
        <v>165</v>
      </c>
      <c r="D66" s="66" t="s">
        <v>166</v>
      </c>
      <c r="E66" s="83">
        <v>62.15</v>
      </c>
      <c r="F66" s="83">
        <v>58.05</v>
      </c>
      <c r="G66" s="72">
        <f t="shared" si="1"/>
        <v>62.15</v>
      </c>
    </row>
    <row r="67" spans="1:7" ht="18">
      <c r="A67" s="70">
        <v>11</v>
      </c>
      <c r="B67" s="65" t="s">
        <v>237</v>
      </c>
      <c r="C67" s="68" t="s">
        <v>174</v>
      </c>
      <c r="D67" s="66" t="s">
        <v>175</v>
      </c>
      <c r="E67" s="83">
        <v>52.8</v>
      </c>
      <c r="F67" s="83">
        <v>55.9</v>
      </c>
      <c r="G67" s="72">
        <f t="shared" si="1"/>
        <v>55.9</v>
      </c>
    </row>
    <row r="68" spans="1:7" ht="15">
      <c r="A68" s="60"/>
      <c r="B68" s="60"/>
      <c r="C68" s="60"/>
      <c r="D68" s="60"/>
      <c r="E68" s="81"/>
      <c r="F68" s="81"/>
      <c r="G68" s="71"/>
    </row>
  </sheetData>
  <printOptions horizontalCentered="1"/>
  <pageMargins left="0" right="0" top="0.3937007874015748" bottom="0" header="0" footer="0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2010-03-15T07:32:30Z</cp:lastPrinted>
  <dcterms:created xsi:type="dcterms:W3CDTF">2010-02-10T08:47:22Z</dcterms:created>
  <dcterms:modified xsi:type="dcterms:W3CDTF">2010-03-18T13:06:55Z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